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firstSheet="6" activeTab="9"/>
  </bookViews>
  <sheets>
    <sheet name="Uzavřená Zadávací řízení" sheetId="1" r:id="rId1"/>
    <sheet name="Soupiska účetních dokladů" sheetId="2" r:id="rId2"/>
    <sheet name="Přehled čerpání způs. výdajů" sheetId="3" r:id="rId3"/>
    <sheet name="Přepracovaný rozpočet projektu" sheetId="4" r:id="rId4"/>
    <sheet name="Pracovní výkaz" sheetId="5" r:id="rId5"/>
    <sheet name="Mzdové výdaje - odborní zam." sheetId="6" r:id="rId6"/>
    <sheet name="Mzdové výdaje - administr. zam" sheetId="7" r:id="rId7"/>
    <sheet name="Cestovní výdaje - tuzemské" sheetId="8" r:id="rId8"/>
    <sheet name="Odpisy" sheetId="9" r:id="rId9"/>
    <sheet name="Slevy na SP" sheetId="10" r:id="rId10"/>
    <sheet name="Harmonogram čerpání" sheetId="11" r:id="rId11"/>
  </sheets>
  <definedNames>
    <definedName name="_xlnm.Print_Area" localSheetId="7">'Cestovní výdaje - tuzemské'!$A$1:$I$34</definedName>
    <definedName name="_xlnm.Print_Area" localSheetId="6">'Mzdové výdaje - administr. zam'!$A$1:$I$34</definedName>
    <definedName name="_xlnm.Print_Area" localSheetId="5">'Mzdové výdaje - odborní zam.'!$A$1:$I$34</definedName>
    <definedName name="_xlnm.Print_Area" localSheetId="8">'Odpisy'!$A$1:$H$33</definedName>
    <definedName name="_xlnm.Print_Area" localSheetId="4">'Pracovní výkaz'!$A$1:$H$67</definedName>
    <definedName name="_xlnm.Print_Area" localSheetId="2">'Přehled čerpání způs. výdajů'!$A$1:$H$96</definedName>
    <definedName name="_xlnm.Print_Area" localSheetId="3">'Přepracovaný rozpočet projektu'!$A$1:$E$100</definedName>
    <definedName name="_xlnm.Print_Area" localSheetId="1">'Soupiska účetních dokladů'!$A$1:$J$38</definedName>
    <definedName name="_xlnm.Print_Area" localSheetId="0">'Uzavřená Zadávací řízení'!$A$1:$H$32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tuzinskai</author>
  </authors>
  <commentList>
    <comment ref="A14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</t>
        </r>
      </text>
    </comment>
    <comment ref="B14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C14" authorId="1">
      <text>
        <r>
          <rPr>
            <sz val="8"/>
            <rFont val="Tahoma"/>
            <family val="2"/>
          </rPr>
          <t>Uveďte 8-místní IČ vybraného dodavatele tak, jak je uvedeno v uzavřené smlouvě.
Např. 00004562</t>
        </r>
      </text>
    </comment>
    <comment ref="D14" authorId="1">
      <text>
        <r>
          <rPr>
            <sz val="8"/>
            <rFont val="Tahoma"/>
            <family val="2"/>
          </rPr>
          <t xml:space="preserve">A - nad 100 000 Kč 
B - nad 500 000 Kč 
C - otevřené řízení 
D - užší řízení
E - jednací s  uveřejněním 
F - jednací bez uveřejnění
G - nadlimitní  
</t>
        </r>
      </text>
    </comment>
    <comment ref="E14" authorId="1">
      <text>
        <r>
          <rPr>
            <sz val="8"/>
            <rFont val="Tahoma"/>
            <family val="2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 (např. 21/02/2008)
</t>
        </r>
      </text>
    </comment>
    <comment ref="F14" authorId="1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4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9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9" authorId="2">
      <text>
        <r>
          <rPr>
            <b/>
            <sz val="8"/>
            <rFont val="Tahoma"/>
            <family val="2"/>
          </rPr>
          <t>tuzinskai: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lisova</author>
  </authors>
  <commentList>
    <comment ref="A16" authorId="0">
      <text>
        <r>
          <rPr>
            <b/>
            <sz val="8"/>
            <rFont val="Tahoma"/>
            <family val="0"/>
          </rPr>
          <t>lisova:</t>
        </r>
        <r>
          <rPr>
            <sz val="8"/>
            <rFont val="Tahoma"/>
            <family val="0"/>
          </rPr>
          <t xml:space="preserve">
Vyplňte jméno a přijmení pracovníka zapojeného do projektu, za kterého byla uplatněna sleva na sociálním pojištění</t>
        </r>
      </text>
    </comment>
    <comment ref="C16" authorId="0">
      <text>
        <r>
          <rPr>
            <b/>
            <sz val="8"/>
            <rFont val="Tahoma"/>
            <family val="0"/>
          </rPr>
          <t>lisova:</t>
        </r>
        <r>
          <rPr>
            <sz val="8"/>
            <rFont val="Tahoma"/>
            <family val="0"/>
          </rPr>
          <t xml:space="preserve">
Uveďte vyměřovací základ pracovníka, který byl použit pro vypočtení slevy na sociálním pojištěni</t>
        </r>
      </text>
    </comment>
    <comment ref="H16" authorId="0">
      <text>
        <r>
          <rPr>
            <b/>
            <sz val="8"/>
            <rFont val="Tahoma"/>
            <family val="0"/>
          </rPr>
          <t>lisova:</t>
        </r>
        <r>
          <rPr>
            <sz val="8"/>
            <rFont val="Tahoma"/>
            <family val="0"/>
          </rPr>
          <t xml:space="preserve">
Uveďte vyměřovací základ (hrubou mzdu) vztahující se k projektu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prochazkovak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B13" authorId="1">
      <text>
        <r>
          <rPr>
            <sz val="8"/>
            <rFont val="Tahoma"/>
            <family val="2"/>
          </rPr>
          <t xml:space="preserve">Používejte čísla kapitol, která jsou uvedena v rozpočtu projektu, ve vzestupném pořadí.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</authors>
  <commentList>
    <comment ref="B95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gaplovskaj</author>
    <author>zachystalovad</author>
  </authors>
  <commentList>
    <comment ref="A8" authorId="0">
      <text>
        <r>
          <rPr>
            <b/>
            <sz val="8"/>
            <rFont val="Tahoma"/>
            <family val="2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2"/>
          </rPr>
          <t xml:space="preserve">
</t>
        </r>
      </text>
    </comment>
    <comment ref="B94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INF</author>
    <author>tuzinskai</author>
  </authors>
  <commentList>
    <comment ref="E9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3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E14" authorId="1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E15" authorId="0">
      <text>
        <r>
          <rPr>
            <sz val="8"/>
            <rFont val="Tahoma"/>
            <family val="2"/>
          </rPr>
          <t xml:space="preserve">Uveďte registrační číslo projektu a úvazek v něm v případě že se podílíte na realizaci dalších projektů financovaných z ESF nebo ERDF
</t>
        </r>
      </text>
    </comment>
    <comment ref="A62" authorId="2">
      <text>
        <r>
          <rPr>
            <sz val="8"/>
            <rFont val="Tahoma"/>
            <family val="2"/>
          </rPr>
          <t xml:space="preserve">Pokud je pracovník identifikován jiným způsobem než jménem a příjmením (např. pod číslem) není nutné vyplňovat toto pole.
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Petra Ďuranová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B15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
</t>
        </r>
      </text>
    </comment>
    <comment ref="D15" authorId="1">
      <text>
        <r>
          <rPr>
            <sz val="8"/>
            <rFont val="Tahoma"/>
            <family val="2"/>
          </rPr>
          <t xml:space="preserve">
Doplňte dle výkazu práce, který je přílohou žádosti o platbu.
Počet odpracovaných hodin zahrnuje svátek, dvolenou, darování krve atd.</t>
        </r>
      </text>
    </comment>
    <comment ref="H15" authorId="0">
      <text>
        <r>
          <rPr>
            <sz val="8"/>
            <rFont val="Tahoma"/>
            <family val="2"/>
          </rPr>
          <t xml:space="preserve">Uveďte případně další uznatelné náklady, např. pojištění odpovědnosti.
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Petra Ďuranová</author>
    <author>machackovak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B15" authorId="1">
      <text>
        <r>
          <rPr>
            <sz val="8"/>
            <rFont val="Tahoma"/>
            <family val="2"/>
          </rPr>
          <t xml:space="preserve">Zahrnuje ZS (zaměstnanecká smlouva) nebo DPČ (dohoda o pracovní činnosti)
DPP - dohoda o provedení práce
</t>
        </r>
      </text>
    </comment>
    <comment ref="D15" authorId="1">
      <text>
        <r>
          <rPr>
            <sz val="8"/>
            <rFont val="Tahoma"/>
            <family val="2"/>
          </rPr>
          <t xml:space="preserve">
Doplňte dle výkazu práce, který je přílohou žádosti o platbu.
Počet odpracovaných hodin zahrnuje svátek, dvolenou, darování krve atd.</t>
        </r>
      </text>
    </comment>
    <comment ref="H15" authorId="0">
      <text>
        <r>
          <rPr>
            <sz val="8"/>
            <rFont val="Tahoma"/>
            <family val="2"/>
          </rPr>
          <t xml:space="preserve">Uveďte případně další uznatelné náklady, např. pojištění odpovědnosti.
</t>
        </r>
      </text>
    </comment>
    <comment ref="I15" authorId="2">
      <text>
        <r>
          <rPr>
            <sz val="8"/>
            <rFont val="Tahoma"/>
            <family val="2"/>
          </rPr>
          <t>automaticky se dopočte</t>
        </r>
      </text>
    </comment>
  </commentList>
</comments>
</file>

<file path=xl/comments8.xml><?xml version="1.0" encoding="utf-8"?>
<comments xmlns="http://schemas.openxmlformats.org/spreadsheetml/2006/main">
  <authors>
    <author>zachystalovad</author>
    <author>Petra Ďuranová</author>
    <author>petra.duranova</author>
    <author>tuzinskai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2" authorId="0">
      <text>
        <r>
          <rPr>
            <sz val="8"/>
            <rFont val="Tahoma"/>
            <family val="2"/>
          </rPr>
          <t xml:space="preserve">Období za které je uváděn rozpis cestovních nákladů
</t>
        </r>
      </text>
    </comment>
    <comment ref="B14" authorId="1">
      <text>
        <r>
          <rPr>
            <sz val="8"/>
            <rFont val="Tahoma"/>
            <family val="2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2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2"/>
          </rPr>
          <t xml:space="preserve">Doplňte datum ukončení pracovní cesty ve tvaru dd/mm/rrrr.
</t>
        </r>
      </text>
    </comment>
    <comment ref="I14" authorId="1">
      <text>
        <r>
          <rPr>
            <sz val="8"/>
            <rFont val="Tahoma"/>
            <family val="2"/>
          </rPr>
          <t xml:space="preserve">
Součet jízdného, stravného, ubytování a kapesného (u zahraniční cesty) a případných nutných vedlejších výdajů na cestu. 
</t>
        </r>
      </text>
    </comment>
    <comment ref="F14" authorId="3">
      <text>
        <r>
          <rPr>
            <b/>
            <sz val="8"/>
            <rFont val="Tahoma"/>
            <family val="2"/>
          </rPr>
          <t>Popsat účel pracovní cesty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petra.duranova</author>
  </authors>
  <commentList>
    <comment ref="A8" authorId="0">
      <text>
        <r>
          <rPr>
            <sz val="8"/>
            <rFont val="Tahoma"/>
            <family val="2"/>
          </rPr>
          <t xml:space="preserve">Uveďte číslo projektu ve tvaru
CZ.o.pp/a.b.gg/yy.xxxxx ze smluvního vztahu.
</t>
        </r>
      </text>
    </comment>
    <comment ref="A11" authorId="0">
      <text>
        <r>
          <rPr>
            <sz val="8"/>
            <rFont val="Tahoma"/>
            <family val="2"/>
          </rPr>
          <t xml:space="preserve">Uveďte období za které jou uváděny odpisy
</t>
        </r>
      </text>
    </comment>
    <comment ref="B13" authorId="1">
      <text>
        <r>
          <rPr>
            <sz val="8"/>
            <rFont val="Tahoma"/>
            <family val="2"/>
          </rPr>
          <t xml:space="preserve">Doplňte inventární číslo příslušného odepisovaného majetku, který byl použit pro projekt.
</t>
        </r>
      </text>
    </comment>
    <comment ref="D13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E13" authorId="1">
      <text>
        <r>
          <rPr>
            <sz val="8"/>
            <rFont val="Tahoma"/>
            <family val="2"/>
          </rPr>
          <t xml:space="preserve">Doplňte pořizovací cenu.
</t>
        </r>
      </text>
    </comment>
    <comment ref="F13" authorId="1">
      <text>
        <r>
          <rPr>
            <sz val="8"/>
            <rFont val="Tahoma"/>
            <family val="2"/>
          </rPr>
          <t xml:space="preserve">Doplňte výši  ročního daňového odpisu.
</t>
        </r>
      </text>
    </comment>
    <comment ref="G13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  <comment ref="H13" authorId="1">
      <text>
        <r>
          <rPr>
            <sz val="8"/>
            <rFont val="Tahoma"/>
            <family val="2"/>
          </rPr>
          <t xml:space="preserve">Automaticky se vypočítá výše uznatelného nákladu.
</t>
        </r>
      </text>
    </comment>
  </commentList>
</comments>
</file>

<file path=xl/sharedStrings.xml><?xml version="1.0" encoding="utf-8"?>
<sst xmlns="http://schemas.openxmlformats.org/spreadsheetml/2006/main" count="545" uniqueCount="320">
  <si>
    <t xml:space="preserve">          </t>
  </si>
  <si>
    <t xml:space="preserve">       </t>
  </si>
  <si>
    <t>Registrační číslo projektu</t>
  </si>
  <si>
    <t>Název projektu</t>
  </si>
  <si>
    <t>Název dodavatele</t>
  </si>
  <si>
    <t>IČ
dodavatele</t>
  </si>
  <si>
    <t>Datum podpisu smlouvy s dodavatelem</t>
  </si>
  <si>
    <t>Celková výše zakázky bez DPH
 (v Kč)</t>
  </si>
  <si>
    <t xml:space="preserve">Celková výše zakázky s DPH
 (v Kč) </t>
  </si>
  <si>
    <t>Celkem</t>
  </si>
  <si>
    <t>Datum</t>
  </si>
  <si>
    <t>Podpis pracovníka</t>
  </si>
  <si>
    <t xml:space="preserve">Název příjemce finanční podpory </t>
  </si>
  <si>
    <t>Pořadové číslo</t>
  </si>
  <si>
    <t>Příloha č. 5 Monitorovací zprávy OP VK</t>
  </si>
  <si>
    <t>SOUPISKA ÚČETNÍCH DOKLADŮ</t>
  </si>
  <si>
    <t>Pořadové číslo účetního dokladu</t>
  </si>
  <si>
    <t>Číslo kapitoly, do které je výdaj zahrnut</t>
  </si>
  <si>
    <t>Popis účetního případu</t>
  </si>
  <si>
    <t>Částka uvedená na dokladu</t>
  </si>
  <si>
    <t>Částka zahrnutá k proplacení pro projekt</t>
  </si>
  <si>
    <t>Označení dokladu v účetnictví organizace</t>
  </si>
  <si>
    <t>xxx</t>
  </si>
  <si>
    <t>Příloha č. 8 Monitorovací zprávy OP VK</t>
  </si>
  <si>
    <t>PŘEHLED ČERPÁNÍ ZPŮSOBILÝCH VÝDAJŮ PROJEKTU</t>
  </si>
  <si>
    <t>Název příjemce podpory</t>
  </si>
  <si>
    <t>Vyplňujte pouze bílé buňky</t>
  </si>
  <si>
    <t>Druh výdajů rozpočtu</t>
  </si>
  <si>
    <t>Platný rozpočet (schválený či upravený příjemcem) v Kč</t>
  </si>
  <si>
    <t>Dosud prokázané výdaje v Kč</t>
  </si>
  <si>
    <t>Dosud prokázáno v % (vůči platnému rozpočtu)</t>
  </si>
  <si>
    <t>Aktuálně prokazované výdaje v Kč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</si>
  <si>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</si>
  <si>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</si>
  <si>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</si>
  <si>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1.1 Platy, odměny z dohod a pojistné</t>
  </si>
  <si>
    <t>1.1.1.1 Platy</t>
  </si>
  <si>
    <t>1.1.1.2 Odměny z dohod (DPČ)</t>
  </si>
  <si>
    <t>1.1.1.3 Odměny z dohod (DPP)</t>
  </si>
  <si>
    <t>1.1.2.1 Platy</t>
  </si>
  <si>
    <t>1.1.2.2 Odměny z dohod (DPČ)</t>
  </si>
  <si>
    <t>1.1.2.3 Odměny z dohod (DPP)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</si>
  <si>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</si>
  <si>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</si>
  <si>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</si>
  <si>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</si>
  <si>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</si>
  <si>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</si>
  <si>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</si>
  <si>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</si>
  <si>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</si>
  <si>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</si>
  <si>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</si>
  <si>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</si>
  <si>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</si>
  <si>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</si>
  <si>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</si>
  <si>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</si>
  <si>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</si>
  <si>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</si>
  <si>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</si>
  <si>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</si>
  <si>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</si>
  <si>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</si>
  <si>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</si>
  <si>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</si>
  <si>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</si>
  <si>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</si>
  <si>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</si>
  <si>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</si>
  <si>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5. Nákup služeb</t>
  </si>
  <si>
    <t>5.1 Publikace / školící materiály / manuály</t>
  </si>
  <si>
    <t>5.2 Odborné služby / Studie a výzkum</t>
  </si>
  <si>
    <t xml:space="preserve">5.4 Podpora účastníků 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</si>
  <si>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</si>
  <si>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</si>
  <si>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</si>
  <si>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</si>
  <si>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</si>
  <si>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</si>
  <si>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</si>
  <si>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 xml:space="preserve">   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</si>
  <si>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</si>
  <si>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</si>
  <si>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</si>
  <si>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</si>
  <si>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</si>
  <si>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</si>
  <si>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</si>
  <si>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</si>
  <si>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</si>
  <si>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</si>
  <si>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</si>
  <si>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</si>
  <si>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</si>
  <si>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</si>
  <si>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</si>
  <si>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 xml:space="preserve">PŘEPRACOVANÝ ROZPOČET PROJEKTU </t>
  </si>
  <si>
    <t>Schválený rozpočet
 v Kč</t>
  </si>
  <si>
    <t>Rozpočet přepracovaný příjemcem
 v Kč</t>
  </si>
  <si>
    <t>Přesun (navýšení, zmenšení) na úkor/ve prospěch položky</t>
  </si>
  <si>
    <t>Přesun z kapitoly
 v %</t>
  </si>
  <si>
    <t>2.2.3 Stravné</t>
  </si>
  <si>
    <t>Příloha č. 12_Monitorovací zprávy OP VK</t>
  </si>
  <si>
    <t xml:space="preserve">PRACOVNÍ VÝKAZ </t>
  </si>
  <si>
    <t>Název příjemce</t>
  </si>
  <si>
    <t xml:space="preserve">             </t>
  </si>
  <si>
    <t>Druh pracovního poměru</t>
  </si>
  <si>
    <t>Role v projektu</t>
  </si>
  <si>
    <t xml:space="preserve">Výše úvazku </t>
  </si>
  <si>
    <t>Vykazovaný měsíc</t>
  </si>
  <si>
    <t>Úvazek v dalších projektech</t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</si>
  <si>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</si>
  <si>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</si>
  <si>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</si>
  <si>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</si>
  <si>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</si>
  <si>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</si>
  <si>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</si>
  <si>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</si>
  <si>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</si>
  <si>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</si>
  <si>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</si>
  <si>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</si>
  <si>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</si>
  <si>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</si>
  <si>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</si>
  <si>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</si>
  <si>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</si>
  <si>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</si>
  <si>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</si>
  <si>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</si>
  <si>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</si>
  <si>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</si>
  <si>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</si>
  <si>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</si>
  <si>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</si>
  <si>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</si>
  <si>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</si>
  <si>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</si>
  <si>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</si>
  <si>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</si>
  <si>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</si>
  <si>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</si>
  <si>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</si>
  <si>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</si>
  <si>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</si>
  <si>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</si>
  <si>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</si>
  <si>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</si>
  <si>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</si>
  <si>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</si>
  <si>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</si>
  <si>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</si>
  <si>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</si>
  <si>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</si>
  <si>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</si>
  <si>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nadřízeného pracovníka</t>
  </si>
  <si>
    <t>Příloha č. 13 Monitorovací zprávy OP VK</t>
  </si>
  <si>
    <t>Měsíc</t>
  </si>
  <si>
    <t>Rok</t>
  </si>
  <si>
    <t>Hrubá mzda v daném měsíci v Kč</t>
  </si>
  <si>
    <t>Hodinová mzda/plat v Kč</t>
  </si>
  <si>
    <t>Způsobilé osobní náklady
 v Kč</t>
  </si>
  <si>
    <t>1) Uvádí se všichni členové realizačního týmu, včetně partnerů</t>
  </si>
  <si>
    <t>2) Je možné přidávat další řádky</t>
  </si>
  <si>
    <t>Příloha č. 14 Monitorovací zprávy OP VK</t>
  </si>
  <si>
    <t>Období</t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</si>
  <si>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</si>
  <si>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</si>
  <si>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</si>
  <si>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</si>
  <si>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Celkem v Kč</t>
  </si>
  <si>
    <t>Příloha č. 15 Monitorovací zprávy OP VK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</si>
  <si>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</si>
  <si>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</si>
  <si>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</si>
  <si>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Pořizovací cena
 v Kč</t>
  </si>
  <si>
    <t>Výše ročního  odpisu
 v Kč</t>
  </si>
  <si>
    <t>Odpis, který přísluší projektu
 v Kč</t>
  </si>
  <si>
    <t>1) Je možné přidávat další řádky</t>
  </si>
  <si>
    <t xml:space="preserve">                           Příloha č. 9 Monitorovací zprávy OP VK</t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</si>
  <si>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</si>
  <si>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 xml:space="preserve">Datum </t>
  </si>
  <si>
    <t>-</t>
  </si>
  <si>
    <t>1.1.1.4 Autorské honoráře</t>
  </si>
  <si>
    <t>1.1.2.4 Autorské honoráře</t>
  </si>
  <si>
    <t>1.2 Sociální pojištění</t>
  </si>
  <si>
    <t>1.3 Zdravotní pojištění</t>
  </si>
  <si>
    <t>1.4 FKSP</t>
  </si>
  <si>
    <t>1.5 Jiné povinné údaje</t>
  </si>
  <si>
    <t>4.3 Spotřeba vody, paliv a energie</t>
  </si>
  <si>
    <t>Počet měsíců, po které byl majetek používán
 v projektu</t>
  </si>
  <si>
    <r>
      <t>ROZPIS CESTOVNÍCH NÁHRAD - TUZEMSKÉ</t>
    </r>
    <r>
      <rPr>
        <b/>
        <vertAlign val="superscript"/>
        <sz val="14"/>
        <rFont val="Times New Roman"/>
        <family val="1"/>
      </rPr>
      <t>1)2)</t>
    </r>
  </si>
  <si>
    <t>Diety (ubytování, stravné, kongresové poplatky a vedlejší nutné výdaje)</t>
  </si>
  <si>
    <t>Cestovné</t>
  </si>
  <si>
    <t>Úprava vzniklá zaokrouhlením</t>
  </si>
  <si>
    <t>Počet odpracov. hodin</t>
  </si>
  <si>
    <t>Pojistné na sociální pojištění
 v Kč</t>
  </si>
  <si>
    <t>Pojistné na zdravotní pojištění
 v Kč</t>
  </si>
  <si>
    <t>Další zákonné odvody</t>
  </si>
  <si>
    <t>Dodavatel</t>
  </si>
  <si>
    <t>Číslo faktury (platí pouze pro faktury)</t>
  </si>
  <si>
    <t>Zaměstnanec</t>
  </si>
  <si>
    <t xml:space="preserve">Zaměstananec </t>
  </si>
  <si>
    <t>PŘEHLED UZAVŘENÝCH ZADÁVACÍCH ŘÍZENÍ</t>
  </si>
  <si>
    <t xml:space="preserve">Vyhlašovatel zadávacího řízení (příjemce/partner) </t>
  </si>
  <si>
    <t>Typ
zadávacího
 řízení</t>
  </si>
  <si>
    <t>Pořadové číslo zadávacího řízení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</si>
  <si>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2)</t>
    </r>
  </si>
  <si>
    <t>1. Osobní výdaje</t>
  </si>
  <si>
    <t>1.1.1 Výdaje na odborné zaměstnance, v tom</t>
  </si>
  <si>
    <t>1.1.2 Výdaje na administrativní zaměstnance, v tom</t>
  </si>
  <si>
    <t>5.3 Výdaje na konference/kurzy</t>
  </si>
  <si>
    <t>8. Výdaje vyplývající přímo ze Smlouvy/Rozhodnutí</t>
  </si>
  <si>
    <t>Výdaje na celý projekt</t>
  </si>
  <si>
    <t>5.5 Jiné výdaje</t>
  </si>
  <si>
    <r>
      <t>ROZPIS MZDOVÝCH VÝDAJŮ REALIZAČNÍHO TÝMU PROJEKTU - ODBORNÍ ZAMĚSTNANCI</t>
    </r>
    <r>
      <rPr>
        <b/>
        <vertAlign val="superscript"/>
        <sz val="14"/>
        <rFont val="Times New Roman"/>
        <family val="1"/>
      </rPr>
      <t>1 )2)</t>
    </r>
  </si>
  <si>
    <r>
      <t>ROZPIS MZDOVÝCH VÝDAJŮ REALIZAČNÍHO TÝMU PROJEKTU - ADMINISTRATIVNÍ ZAMĚSTNANCI</t>
    </r>
    <r>
      <rPr>
        <b/>
        <vertAlign val="superscript"/>
        <sz val="14"/>
        <rFont val="Times New Roman"/>
        <family val="1"/>
      </rPr>
      <t>1 )2)</t>
    </r>
  </si>
  <si>
    <t>Podpis oprávněné osoby</t>
  </si>
  <si>
    <t>Název příjemce/partnera</t>
  </si>
  <si>
    <t>Název příjemce finanční podpory / partnera</t>
  </si>
  <si>
    <t xml:space="preserve">Název příjemce podpory/partnera </t>
  </si>
  <si>
    <t>Název příjemce podpory/partnera</t>
  </si>
  <si>
    <t>2) př. : Rovnoměrné, Zrychlené</t>
  </si>
  <si>
    <t xml:space="preserve">4.4 Nájemné </t>
  </si>
  <si>
    <t>4.4 Nájemné</t>
  </si>
  <si>
    <t>Datum uskutečnění výdaje</t>
  </si>
  <si>
    <t>Platné od 1.6. 2009</t>
  </si>
  <si>
    <t>platné od 1.6. 2009</t>
  </si>
  <si>
    <r>
      <t xml:space="preserve">    P</t>
    </r>
    <r>
      <rPr>
        <sz val="11"/>
        <color indexed="62"/>
        <rFont val="Times New Roman"/>
        <family val="1"/>
      </rPr>
      <t>říloha č. 2 Monitorovací zprávy OP VK</t>
    </r>
  </si>
  <si>
    <t xml:space="preserve"> Vyplňujte pouze bílé buňky                                  </t>
  </si>
  <si>
    <t xml:space="preserve">Vyplňujte pouze bílé buňky                                             </t>
  </si>
  <si>
    <t>Tento projekt je spolufinancován z Evropského sociálního fondu a státního rozpočtu České republiky.</t>
  </si>
  <si>
    <t xml:space="preserve">                                                Tento projekt je spolufinancován z Evropského sociálního fondu a státního rozpočtu České republiky.</t>
  </si>
  <si>
    <t xml:space="preserve">                                                             Tento projekt je spolufinancován z Evropského sociálního fondu a státního rozpočtu České republiky.</t>
  </si>
  <si>
    <t>Vyplňte částky rozpočtu dle smlouvy, případně dodatku ke smlouvě, je-li to relevantní.</t>
  </si>
  <si>
    <t>Vyplňte upravenou výši jednotlivých položek dle potřeby.</t>
  </si>
  <si>
    <t>Automatiky se vypočte rozdíl mezi původně schválenou a nově navrhovanou výší položky. Vzorce nepřepisujte.</t>
  </si>
  <si>
    <t>Automaticky se vypočte procentní rozdíl mezi původně schválenou a nově navrhovanou výši položky. Vzorce nepřepisujte.</t>
  </si>
  <si>
    <t>Doplňte čísla a názvy položek a podpoložek dle schváleného rozpočtu projektu. Při vkládání řádků je třeba provést kontrolu, zda se následně načítají správně vzorce v ostatních sloupcích.</t>
  </si>
  <si>
    <t>Vyplňte dle smlouvy, případně dodatku. V případě nepodstatných změn lze upravit dle Přepracovaného  rozpočtu projektu</t>
  </si>
  <si>
    <t>V 1. ŽOP vždy 0 Kč, v následujících ŽOP kumulativní částka schválená v předchozích ŽOP</t>
  </si>
  <si>
    <t>Počítá se automaticky. Vzorce nepřepisujte.</t>
  </si>
  <si>
    <t>Vyplňte výdaje zahrnuté v rámci ŽOP.</t>
  </si>
  <si>
    <t>Vyplňte dle soupisky účetních dokladů (1. sloupec)</t>
  </si>
  <si>
    <t>Vykazování slevy na sociálním pojištění - administrativní zaměstnanci</t>
  </si>
  <si>
    <t>Žadatel:</t>
  </si>
  <si>
    <t>Název projektu:</t>
  </si>
  <si>
    <t>Registrační číslo:</t>
  </si>
  <si>
    <t>Měsíc:</t>
  </si>
  <si>
    <t>Jméno a přijmení</t>
  </si>
  <si>
    <t>1,15 násobek průměrné mzdy</t>
  </si>
  <si>
    <t>Započitatelný vyměřovací základ zaměstnance celkem</t>
  </si>
  <si>
    <t>Rozdíl</t>
  </si>
  <si>
    <t>Vypočítaná sleva</t>
  </si>
  <si>
    <t>25% vyměřovacího základu</t>
  </si>
  <si>
    <t>Skutečná sleva</t>
  </si>
  <si>
    <t>Započitatelný vyměřovací základ zaměstancence pro projekt</t>
  </si>
  <si>
    <t>Sleva připadající na projekt</t>
  </si>
  <si>
    <t>1) Uvádí se všichni členové realizačního týmu, u kterých byla v daném měsíci uplatněna sleva na sociálním pojištění</t>
  </si>
  <si>
    <t>2) Započitatelný vyměřovací základ zaměstnance celkem nesmí být větší než 27 100,- Kč</t>
  </si>
  <si>
    <t>Podpis oprávěné osoby</t>
  </si>
  <si>
    <r>
      <t xml:space="preserve">Harmonogram čerpání rozpočtu projektu č. </t>
    </r>
    <r>
      <rPr>
        <b/>
        <sz val="14"/>
        <color indexed="10"/>
        <rFont val="Arial"/>
        <family val="2"/>
      </rPr>
      <t>X</t>
    </r>
  </si>
  <si>
    <t>Registrační číslo projektu:</t>
  </si>
  <si>
    <t>CZ.1.07/1.1.01. /01.xxxx</t>
  </si>
  <si>
    <t>Datum aktualizace:</t>
  </si>
  <si>
    <t>Pořadí ŽoP</t>
  </si>
  <si>
    <t>Datum předložení ŽoP</t>
  </si>
  <si>
    <t>Předpokládaná požadovaná částka</t>
  </si>
  <si>
    <t>celkem 
(v Kč)</t>
  </si>
  <si>
    <t>% z CZV</t>
  </si>
  <si>
    <t>neinvestice 
(v Kč)</t>
  </si>
  <si>
    <t>investice 
(v Kč)</t>
  </si>
  <si>
    <t>Způsobilé výdaje celkem</t>
  </si>
  <si>
    <t>V ……………………………… dne …………………………..</t>
  </si>
  <si>
    <t xml:space="preserve">Vypracoval: </t>
  </si>
  <si>
    <t>jméno odpovědné osoby, pozice v projektovém týmu</t>
  </si>
  <si>
    <t>Podpis:</t>
  </si>
  <si>
    <t>podpis odpovědné osoby a razítko</t>
  </si>
  <si>
    <t>Návod k vyplnění tabulky:</t>
  </si>
  <si>
    <t>1) sloupec D a G "% z ZVC" = procentní podíl z celkových způsobilých výdajů projektu schválených ve smlouvě o realizaci projektu;</t>
  </si>
  <si>
    <t>1) řádek 1. - doplňte výši zálohové platby, kterou jste obdrželi na základě uzavření smlouvy o realizaci projektu;</t>
  </si>
  <si>
    <t>2) počet řádků upravte dle potřeby;</t>
  </si>
  <si>
    <t>3) interval předkládání žádostí o platbu je stanoven v čl. VI, bodech 5 a 6 smlouvy o realizaci projektu;</t>
  </si>
  <si>
    <t>4) v období realizace projektu vymezené smlouvou může příjemce zažádat o dotaci max. do výše 90 % plánovaných způsobilých výdajů. Do těchto 90 % je počítána i zálohová platba poskytnutá příjemci po podpisu smlouvy. Zbývajících 10 % bude příjemci proplaceno po schválení závěrečného vyúčtování projektu;</t>
  </si>
  <si>
    <t>5) Závěrečná žádost o platbu je předkládána dle čl. VI bodu 15 smlouvy nejpozději do dvou měsíců od ukončení realizace projektu.</t>
  </si>
  <si>
    <t>Doplňte čísla a názvy položek a podpoložek dle schváleného rozpočtu projektu. Je-li předmětem změny založení nové položky/podpoložky rozpočtu, vloží příjemce nový řádek a vyplní nové číslo a název tvořené položky/podpoložky. Při vkládání řádků je třeba provést kontrolu, zda se následně načítají správně vzorce v ostatních sloupcích.</t>
  </si>
  <si>
    <t>1</t>
  </si>
  <si>
    <t>1.1.2, 1.2, 1.3</t>
  </si>
  <si>
    <t>osobní náklady za 7.08</t>
  </si>
  <si>
    <t>---</t>
  </si>
  <si>
    <t>č. úč. dok.</t>
  </si>
  <si>
    <t>2</t>
  </si>
  <si>
    <t>osobní náklady za 8.08</t>
  </si>
  <si>
    <t>3</t>
  </si>
  <si>
    <t>1.1.3, 1.2, 1.3</t>
  </si>
  <si>
    <t>4</t>
  </si>
  <si>
    <t>5</t>
  </si>
  <si>
    <t>2.1</t>
  </si>
  <si>
    <t>cestovní příkaz č.</t>
  </si>
  <si>
    <t>6</t>
  </si>
  <si>
    <t>3.1.1</t>
  </si>
  <si>
    <t>nákup notebooků</t>
  </si>
  <si>
    <t>Nejlepsi PC, a. s.</t>
  </si>
  <si>
    <t>FAP 9/2008</t>
  </si>
  <si>
    <t>7</t>
  </si>
  <si>
    <t>5.3</t>
  </si>
  <si>
    <t>Konference 22. 7. 08,občerstvení</t>
  </si>
  <si>
    <t>S chuti, s.r.o.</t>
  </si>
  <si>
    <t>FAP 11/2008</t>
  </si>
  <si>
    <t>8.3</t>
  </si>
  <si>
    <t>Poplatky za bankovní účet 7/08</t>
  </si>
  <si>
    <t>Název banky</t>
  </si>
  <si>
    <t>lze uvést číslo výpisu</t>
  </si>
  <si>
    <t>Poplatky za bankovní účet 8/08</t>
  </si>
  <si>
    <t>Poplatky za bankovní účet 9/08</t>
  </si>
  <si>
    <t>Rozdíl mezi sloupci částka uvedená na dokladu a sloupci částka zahrnutá k proplacení vzniká je-li pro projekt uplatňována pouze část výdaje uvedená na účetním dokladu (jako příklad je uveden nákup notebooků, kdy nakoupíme 6 PC v pořizovací ceně 10 000,- Kč z toho 5 bude pro tento projekt).</t>
  </si>
  <si>
    <t>CZ.1.07/1.x.0x/02.00xx</t>
  </si>
  <si>
    <t>VZOROVÝ FORMULÁŘ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</si>
</sst>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mmmm\ yyyy"/>
    <numFmt numFmtId="177" formatCode="0.0"/>
    <numFmt numFmtId="178" formatCode="[$€-2]\ #\ ##,000_);[Red]\([$€-2]\ #\ ##,000\)"/>
  </numFmts>
  <fonts count="6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color indexed="62"/>
      <name val="Times New Roman"/>
      <family val="1"/>
    </font>
    <font>
      <sz val="12"/>
      <name val="Times New Roman"/>
      <family val="1"/>
    </font>
    <font>
      <sz val="6"/>
      <color indexed="5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62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name val="Garamond"/>
      <family val="1"/>
    </font>
    <font>
      <sz val="11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Arial CE"/>
      <family val="0"/>
    </font>
    <font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0"/>
    </font>
    <font>
      <sz val="10"/>
      <color indexed="9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2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right" vertical="center" wrapText="1" shrinkToFit="1"/>
    </xf>
    <xf numFmtId="0" fontId="0" fillId="0" borderId="0" xfId="0" applyAlignment="1">
      <alignment wrapText="1" shrinkToFi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 shrinkToFi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6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3" fillId="0" borderId="11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49" fontId="13" fillId="0" borderId="10" xfId="0" applyNumberFormat="1" applyFont="1" applyBorder="1" applyAlignment="1" applyProtection="1">
      <alignment horizontal="left" vertical="center"/>
      <protection locked="0"/>
    </xf>
    <xf numFmtId="49" fontId="7" fillId="19" borderId="10" xfId="0" applyNumberFormat="1" applyFont="1" applyFill="1" applyBorder="1" applyAlignment="1">
      <alignment horizontal="left" vertical="center"/>
    </xf>
    <xf numFmtId="0" fontId="7" fillId="19" borderId="13" xfId="0" applyFont="1" applyFill="1" applyBorder="1" applyAlignment="1">
      <alignment horizontal="left"/>
    </xf>
    <xf numFmtId="0" fontId="7" fillId="19" borderId="14" xfId="0" applyFont="1" applyFill="1" applyBorder="1" applyAlignment="1">
      <alignment horizontal="left"/>
    </xf>
    <xf numFmtId="0" fontId="7" fillId="19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49" fontId="7" fillId="19" borderId="15" xfId="0" applyNumberFormat="1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16" borderId="13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7" fillId="0" borderId="14" xfId="0" applyFont="1" applyBorder="1" applyAlignment="1">
      <alignment/>
    </xf>
    <xf numFmtId="0" fontId="13" fillId="16" borderId="14" xfId="0" applyFont="1" applyFill="1" applyBorder="1" applyAlignment="1">
      <alignment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49" fontId="7" fillId="19" borderId="10" xfId="0" applyNumberFormat="1" applyFont="1" applyFill="1" applyBorder="1" applyAlignment="1">
      <alignment horizontal="left" vertical="center"/>
    </xf>
    <xf numFmtId="49" fontId="7" fillId="19" borderId="13" xfId="0" applyNumberFormat="1" applyFont="1" applyFill="1" applyBorder="1" applyAlignment="1">
      <alignment horizontal="center" vertical="center"/>
    </xf>
    <xf numFmtId="49" fontId="7" fillId="19" borderId="18" xfId="0" applyNumberFormat="1" applyFont="1" applyFill="1" applyBorder="1" applyAlignment="1">
      <alignment horizontal="left" vertical="center"/>
    </xf>
    <xf numFmtId="49" fontId="7" fillId="19" borderId="10" xfId="0" applyNumberFormat="1" applyFont="1" applyFill="1" applyBorder="1" applyAlignment="1">
      <alignment horizontal="center" vertical="center" wrapText="1"/>
    </xf>
    <xf numFmtId="49" fontId="13" fillId="16" borderId="19" xfId="0" applyNumberFormat="1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left" vertical="center" indent="1"/>
    </xf>
    <xf numFmtId="49" fontId="13" fillId="0" borderId="20" xfId="0" applyNumberFormat="1" applyFont="1" applyFill="1" applyBorder="1" applyAlignment="1">
      <alignment horizontal="left" vertical="center" indent="2"/>
    </xf>
    <xf numFmtId="49" fontId="13" fillId="16" borderId="20" xfId="0" applyNumberFormat="1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left" vertical="center"/>
    </xf>
    <xf numFmtId="49" fontId="13" fillId="16" borderId="21" xfId="0" applyNumberFormat="1" applyFont="1" applyFill="1" applyBorder="1" applyAlignment="1">
      <alignment horizontal="left" vertical="center"/>
    </xf>
    <xf numFmtId="49" fontId="7" fillId="19" borderId="14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16" borderId="22" xfId="0" applyFont="1" applyFill="1" applyBorder="1" applyAlignment="1" applyProtection="1">
      <alignment vertical="center"/>
      <protection/>
    </xf>
    <xf numFmtId="0" fontId="13" fillId="16" borderId="23" xfId="0" applyFont="1" applyFill="1" applyBorder="1" applyAlignment="1" applyProtection="1">
      <alignment vertical="center"/>
      <protection/>
    </xf>
    <xf numFmtId="49" fontId="7" fillId="19" borderId="24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16" borderId="25" xfId="0" applyFont="1" applyFill="1" applyBorder="1" applyAlignment="1" applyProtection="1">
      <alignment horizontal="center" vertical="center"/>
      <protection/>
    </xf>
    <xf numFmtId="0" fontId="13" fillId="16" borderId="26" xfId="0" applyFont="1" applyFill="1" applyBorder="1" applyAlignment="1" applyProtection="1">
      <alignment horizontal="center" vertical="center"/>
      <protection/>
    </xf>
    <xf numFmtId="0" fontId="13" fillId="16" borderId="27" xfId="0" applyFont="1" applyFill="1" applyBorder="1" applyAlignment="1" applyProtection="1">
      <alignment horizontal="center" vertical="center"/>
      <protection/>
    </xf>
    <xf numFmtId="0" fontId="13" fillId="16" borderId="28" xfId="0" applyFont="1" applyFill="1" applyBorder="1" applyAlignment="1" applyProtection="1">
      <alignment horizontal="center" vertical="center"/>
      <protection/>
    </xf>
    <xf numFmtId="3" fontId="13" fillId="16" borderId="29" xfId="0" applyNumberFormat="1" applyFont="1" applyFill="1" applyBorder="1" applyAlignment="1">
      <alignment horizontal="center" vertical="center"/>
    </xf>
    <xf numFmtId="3" fontId="13" fillId="16" borderId="22" xfId="0" applyNumberFormat="1" applyFont="1" applyFill="1" applyBorder="1" applyAlignment="1">
      <alignment horizontal="center" vertical="center"/>
    </xf>
    <xf numFmtId="0" fontId="13" fillId="16" borderId="22" xfId="0" applyFont="1" applyFill="1" applyBorder="1" applyAlignment="1" applyProtection="1">
      <alignment horizontal="center" vertical="center"/>
      <protection/>
    </xf>
    <xf numFmtId="0" fontId="13" fillId="16" borderId="23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 horizontal="left" vertical="center" indent="1"/>
    </xf>
    <xf numFmtId="49" fontId="7" fillId="19" borderId="30" xfId="0" applyNumberFormat="1" applyFont="1" applyFill="1" applyBorder="1" applyAlignment="1">
      <alignment horizontal="left" vertical="center"/>
    </xf>
    <xf numFmtId="3" fontId="13" fillId="19" borderId="22" xfId="0" applyNumberFormat="1" applyFont="1" applyFill="1" applyBorder="1" applyAlignment="1">
      <alignment horizontal="center" vertical="center"/>
    </xf>
    <xf numFmtId="3" fontId="13" fillId="16" borderId="22" xfId="0" applyNumberFormat="1" applyFont="1" applyFill="1" applyBorder="1" applyAlignment="1" applyProtection="1">
      <alignment horizontal="center" vertical="center"/>
      <protection/>
    </xf>
    <xf numFmtId="175" fontId="13" fillId="16" borderId="29" xfId="0" applyNumberFormat="1" applyFont="1" applyFill="1" applyBorder="1" applyAlignment="1">
      <alignment horizontal="center" vertical="center"/>
    </xf>
    <xf numFmtId="175" fontId="13" fillId="19" borderId="22" xfId="0" applyNumberFormat="1" applyFont="1" applyFill="1" applyBorder="1" applyAlignment="1">
      <alignment horizontal="center" vertical="center"/>
    </xf>
    <xf numFmtId="175" fontId="13" fillId="16" borderId="22" xfId="0" applyNumberFormat="1" applyFont="1" applyFill="1" applyBorder="1" applyAlignment="1">
      <alignment horizontal="center" vertical="center"/>
    </xf>
    <xf numFmtId="175" fontId="13" fillId="16" borderId="22" xfId="0" applyNumberFormat="1" applyFont="1" applyFill="1" applyBorder="1" applyAlignment="1" applyProtection="1">
      <alignment horizontal="center" vertical="center"/>
      <protection/>
    </xf>
    <xf numFmtId="175" fontId="13" fillId="16" borderId="31" xfId="0" applyNumberFormat="1" applyFont="1" applyFill="1" applyBorder="1" applyAlignment="1">
      <alignment horizontal="center" vertical="center"/>
    </xf>
    <xf numFmtId="175" fontId="13" fillId="19" borderId="25" xfId="0" applyNumberFormat="1" applyFont="1" applyFill="1" applyBorder="1" applyAlignment="1">
      <alignment horizontal="center" vertical="center"/>
    </xf>
    <xf numFmtId="175" fontId="13" fillId="16" borderId="25" xfId="0" applyNumberFormat="1" applyFont="1" applyFill="1" applyBorder="1" applyAlignment="1">
      <alignment horizontal="center" vertical="center"/>
    </xf>
    <xf numFmtId="175" fontId="13" fillId="16" borderId="25" xfId="0" applyNumberFormat="1" applyFont="1" applyFill="1" applyBorder="1" applyAlignment="1" applyProtection="1">
      <alignment horizontal="center" vertical="center"/>
      <protection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49" fontId="7" fillId="19" borderId="10" xfId="0" applyNumberFormat="1" applyFont="1" applyFill="1" applyBorder="1" applyAlignment="1">
      <alignment/>
    </xf>
    <xf numFmtId="49" fontId="13" fillId="0" borderId="10" xfId="0" applyNumberFormat="1" applyFont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49" fontId="13" fillId="0" borderId="32" xfId="0" applyNumberFormat="1" applyFont="1" applyBorder="1" applyAlignment="1" applyProtection="1">
      <alignment horizontal="left" vertical="center" wrapText="1"/>
      <protection locked="0"/>
    </xf>
    <xf numFmtId="49" fontId="7" fillId="19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49" fontId="7" fillId="19" borderId="24" xfId="0" applyNumberFormat="1" applyFont="1" applyFill="1" applyBorder="1" applyAlignment="1" applyProtection="1">
      <alignment horizontal="center" vertical="center" wrapText="1"/>
      <protection/>
    </xf>
    <xf numFmtId="49" fontId="13" fillId="0" borderId="34" xfId="0" applyNumberFormat="1" applyFont="1" applyFill="1" applyBorder="1" applyAlignment="1" applyProtection="1">
      <alignment horizontal="left"/>
      <protection locked="0"/>
    </xf>
    <xf numFmtId="49" fontId="13" fillId="0" borderId="25" xfId="0" applyNumberFormat="1" applyFont="1" applyFill="1" applyBorder="1" applyAlignment="1" applyProtection="1">
      <alignment horizontal="left"/>
      <protection locked="0"/>
    </xf>
    <xf numFmtId="49" fontId="13" fillId="0" borderId="26" xfId="0" applyNumberFormat="1" applyFont="1" applyFill="1" applyBorder="1" applyAlignment="1" applyProtection="1">
      <alignment horizontal="left"/>
      <protection locked="0"/>
    </xf>
    <xf numFmtId="49" fontId="13" fillId="0" borderId="33" xfId="0" applyNumberFormat="1" applyFont="1" applyFill="1" applyBorder="1" applyAlignment="1" applyProtection="1">
      <alignment horizontal="left" wrapText="1"/>
      <protection locked="0"/>
    </xf>
    <xf numFmtId="49" fontId="13" fillId="0" borderId="22" xfId="0" applyNumberFormat="1" applyFont="1" applyFill="1" applyBorder="1" applyAlignment="1" applyProtection="1">
      <alignment horizontal="left" wrapText="1"/>
      <protection locked="0"/>
    </xf>
    <xf numFmtId="49" fontId="13" fillId="0" borderId="22" xfId="0" applyNumberFormat="1" applyFont="1" applyFill="1" applyBorder="1" applyAlignment="1" applyProtection="1">
      <alignment horizontal="center" wrapText="1"/>
      <protection locked="0"/>
    </xf>
    <xf numFmtId="49" fontId="13" fillId="0" borderId="23" xfId="0" applyNumberFormat="1" applyFont="1" applyFill="1" applyBorder="1" applyAlignment="1" applyProtection="1">
      <alignment horizontal="left" wrapText="1"/>
      <protection locked="0"/>
    </xf>
    <xf numFmtId="4" fontId="13" fillId="0" borderId="33" xfId="0" applyNumberFormat="1" applyFont="1" applyFill="1" applyBorder="1" applyAlignment="1" applyProtection="1">
      <alignment/>
      <protection locked="0"/>
    </xf>
    <xf numFmtId="4" fontId="13" fillId="0" borderId="22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3" fontId="13" fillId="0" borderId="34" xfId="0" applyNumberFormat="1" applyFont="1" applyFill="1" applyBorder="1" applyAlignment="1" applyProtection="1">
      <alignment horizontal="center"/>
      <protection locked="0"/>
    </xf>
    <xf numFmtId="3" fontId="13" fillId="0" borderId="25" xfId="0" applyNumberFormat="1" applyFont="1" applyFill="1" applyBorder="1" applyAlignment="1" applyProtection="1">
      <alignment horizontal="center"/>
      <protection locked="0"/>
    </xf>
    <xf numFmtId="3" fontId="13" fillId="0" borderId="26" xfId="0" applyNumberFormat="1" applyFont="1" applyFill="1" applyBorder="1" applyAlignment="1" applyProtection="1">
      <alignment horizontal="center"/>
      <protection locked="0"/>
    </xf>
    <xf numFmtId="4" fontId="13" fillId="19" borderId="33" xfId="0" applyNumberFormat="1" applyFont="1" applyFill="1" applyBorder="1" applyAlignment="1" applyProtection="1">
      <alignment horizontal="right"/>
      <protection/>
    </xf>
    <xf numFmtId="4" fontId="13" fillId="19" borderId="22" xfId="0" applyNumberFormat="1" applyFont="1" applyFill="1" applyBorder="1" applyAlignment="1" applyProtection="1">
      <alignment horizontal="right"/>
      <protection/>
    </xf>
    <xf numFmtId="4" fontId="13" fillId="19" borderId="23" xfId="0" applyNumberFormat="1" applyFont="1" applyFill="1" applyBorder="1" applyAlignment="1" applyProtection="1">
      <alignment horizontal="right"/>
      <protection/>
    </xf>
    <xf numFmtId="49" fontId="7" fillId="19" borderId="35" xfId="0" applyNumberFormat="1" applyFont="1" applyFill="1" applyBorder="1" applyAlignment="1" applyProtection="1">
      <alignment horizontal="center" vertical="center" wrapText="1"/>
      <protection/>
    </xf>
    <xf numFmtId="49" fontId="7" fillId="19" borderId="16" xfId="0" applyNumberFormat="1" applyFont="1" applyFill="1" applyBorder="1" applyAlignment="1" applyProtection="1">
      <alignment horizontal="center" vertical="center" wrapText="1"/>
      <protection/>
    </xf>
    <xf numFmtId="49" fontId="7" fillId="19" borderId="36" xfId="0" applyNumberFormat="1" applyFont="1" applyFill="1" applyBorder="1" applyAlignment="1" applyProtection="1">
      <alignment horizontal="center" vertical="center" wrapText="1"/>
      <protection/>
    </xf>
    <xf numFmtId="0" fontId="7" fillId="19" borderId="13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 applyProtection="1">
      <alignment horizontal="left" wrapText="1"/>
      <protection locked="0"/>
    </xf>
    <xf numFmtId="49" fontId="13" fillId="0" borderId="20" xfId="0" applyNumberFormat="1" applyFont="1" applyFill="1" applyBorder="1" applyAlignment="1" applyProtection="1">
      <alignment horizontal="left" wrapText="1"/>
      <protection locked="0"/>
    </xf>
    <xf numFmtId="0" fontId="7" fillId="19" borderId="10" xfId="0" applyNumberFormat="1" applyFont="1" applyFill="1" applyBorder="1" applyAlignment="1">
      <alignment horizontal="center" vertical="center" wrapText="1"/>
    </xf>
    <xf numFmtId="0" fontId="7" fillId="19" borderId="24" xfId="0" applyNumberFormat="1" applyFont="1" applyFill="1" applyBorder="1" applyAlignment="1">
      <alignment horizontal="center" vertical="center" wrapText="1"/>
    </xf>
    <xf numFmtId="4" fontId="13" fillId="0" borderId="34" xfId="0" applyNumberFormat="1" applyFont="1" applyFill="1" applyBorder="1" applyAlignment="1" applyProtection="1">
      <alignment horizontal="right"/>
      <protection locked="0"/>
    </xf>
    <xf numFmtId="4" fontId="13" fillId="0" borderId="25" xfId="0" applyNumberFormat="1" applyFont="1" applyFill="1" applyBorder="1" applyAlignment="1" applyProtection="1">
      <alignment horizontal="right"/>
      <protection locked="0"/>
    </xf>
    <xf numFmtId="177" fontId="13" fillId="0" borderId="33" xfId="0" applyNumberFormat="1" applyFont="1" applyFill="1" applyBorder="1" applyAlignment="1" applyProtection="1">
      <alignment horizontal="right"/>
      <protection locked="0"/>
    </xf>
    <xf numFmtId="177" fontId="13" fillId="0" borderId="22" xfId="0" applyNumberFormat="1" applyFont="1" applyFill="1" applyBorder="1" applyAlignment="1" applyProtection="1">
      <alignment horizontal="right"/>
      <protection locked="0"/>
    </xf>
    <xf numFmtId="4" fontId="13" fillId="0" borderId="31" xfId="0" applyNumberFormat="1" applyFont="1" applyFill="1" applyBorder="1" applyAlignment="1" applyProtection="1">
      <alignment horizontal="right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16" borderId="13" xfId="0" applyNumberFormat="1" applyFont="1" applyFill="1" applyBorder="1" applyAlignment="1">
      <alignment horizontal="left" vertical="center"/>
    </xf>
    <xf numFmtId="49" fontId="13" fillId="0" borderId="22" xfId="0" applyNumberFormat="1" applyFont="1" applyBorder="1" applyAlignment="1" applyProtection="1">
      <alignment horizontal="right" wrapText="1"/>
      <protection locked="0"/>
    </xf>
    <xf numFmtId="49" fontId="13" fillId="0" borderId="23" xfId="0" applyNumberFormat="1" applyFont="1" applyBorder="1" applyAlignment="1" applyProtection="1">
      <alignment horizontal="right" wrapText="1"/>
      <protection locked="0"/>
    </xf>
    <xf numFmtId="49" fontId="7" fillId="19" borderId="10" xfId="0" applyNumberFormat="1" applyFont="1" applyFill="1" applyBorder="1" applyAlignment="1">
      <alignment/>
    </xf>
    <xf numFmtId="49" fontId="13" fillId="0" borderId="10" xfId="0" applyNumberFormat="1" applyFont="1" applyBorder="1" applyAlignment="1" applyProtection="1">
      <alignment horizontal="left"/>
      <protection locked="0"/>
    </xf>
    <xf numFmtId="49" fontId="13" fillId="0" borderId="33" xfId="0" applyNumberFormat="1" applyFont="1" applyBorder="1" applyAlignment="1" applyProtection="1">
      <alignment horizontal="left" wrapText="1"/>
      <protection locked="0"/>
    </xf>
    <xf numFmtId="1" fontId="13" fillId="0" borderId="33" xfId="0" applyNumberFormat="1" applyFont="1" applyBorder="1" applyAlignment="1" applyProtection="1">
      <alignment horizontal="right" wrapText="1"/>
      <protection locked="0"/>
    </xf>
    <xf numFmtId="49" fontId="13" fillId="0" borderId="33" xfId="0" applyNumberFormat="1" applyFont="1" applyBorder="1" applyAlignment="1" applyProtection="1">
      <alignment horizontal="center" wrapText="1"/>
      <protection locked="0"/>
    </xf>
    <xf numFmtId="49" fontId="13" fillId="0" borderId="22" xfId="0" applyNumberFormat="1" applyFont="1" applyBorder="1" applyAlignment="1" applyProtection="1">
      <alignment horizontal="left" wrapText="1"/>
      <protection locked="0"/>
    </xf>
    <xf numFmtId="1" fontId="13" fillId="0" borderId="22" xfId="0" applyNumberFormat="1" applyFont="1" applyBorder="1" applyAlignment="1" applyProtection="1">
      <alignment horizontal="right" wrapText="1"/>
      <protection locked="0"/>
    </xf>
    <xf numFmtId="49" fontId="13" fillId="0" borderId="22" xfId="0" applyNumberFormat="1" applyFont="1" applyBorder="1" applyAlignment="1" applyProtection="1">
      <alignment horizontal="center" wrapText="1"/>
      <protection locked="0"/>
    </xf>
    <xf numFmtId="3" fontId="13" fillId="0" borderId="22" xfId="0" applyNumberFormat="1" applyFont="1" applyBorder="1" applyAlignment="1" applyProtection="1">
      <alignment horizontal="right" wrapText="1"/>
      <protection locked="0"/>
    </xf>
    <xf numFmtId="49" fontId="13" fillId="0" borderId="23" xfId="0" applyNumberFormat="1" applyFont="1" applyBorder="1" applyAlignment="1" applyProtection="1">
      <alignment horizontal="left" wrapText="1"/>
      <protection locked="0"/>
    </xf>
    <xf numFmtId="1" fontId="13" fillId="0" borderId="23" xfId="0" applyNumberFormat="1" applyFont="1" applyBorder="1" applyAlignment="1" applyProtection="1">
      <alignment horizontal="right" wrapText="1"/>
      <protection locked="0"/>
    </xf>
    <xf numFmtId="49" fontId="13" fillId="0" borderId="23" xfId="0" applyNumberFormat="1" applyFont="1" applyBorder="1" applyAlignment="1" applyProtection="1">
      <alignment horizontal="center" wrapText="1"/>
      <protection locked="0"/>
    </xf>
    <xf numFmtId="3" fontId="13" fillId="0" borderId="23" xfId="0" applyNumberFormat="1" applyFont="1" applyBorder="1" applyAlignment="1" applyProtection="1">
      <alignment horizontal="right" wrapText="1"/>
      <protection locked="0"/>
    </xf>
    <xf numFmtId="0" fontId="13" fillId="0" borderId="24" xfId="0" applyFont="1" applyBorder="1" applyAlignment="1">
      <alignment/>
    </xf>
    <xf numFmtId="49" fontId="13" fillId="0" borderId="33" xfId="0" applyNumberFormat="1" applyFont="1" applyBorder="1" applyAlignment="1" applyProtection="1">
      <alignment horizontal="right"/>
      <protection locked="0"/>
    </xf>
    <xf numFmtId="49" fontId="13" fillId="0" borderId="29" xfId="0" applyNumberFormat="1" applyFont="1" applyBorder="1" applyAlignment="1" applyProtection="1">
      <alignment horizontal="right" wrapText="1"/>
      <protection locked="0"/>
    </xf>
    <xf numFmtId="3" fontId="13" fillId="0" borderId="29" xfId="0" applyNumberFormat="1" applyFont="1" applyBorder="1" applyAlignment="1" applyProtection="1">
      <alignment horizontal="right" wrapText="1"/>
      <protection locked="0"/>
    </xf>
    <xf numFmtId="49" fontId="13" fillId="0" borderId="22" xfId="0" applyNumberFormat="1" applyFont="1" applyBorder="1" applyAlignment="1" applyProtection="1">
      <alignment horizontal="right"/>
      <protection locked="0"/>
    </xf>
    <xf numFmtId="49" fontId="13" fillId="0" borderId="23" xfId="0" applyNumberFormat="1" applyFont="1" applyBorder="1" applyAlignment="1" applyProtection="1">
      <alignment horizontal="right"/>
      <protection locked="0"/>
    </xf>
    <xf numFmtId="3" fontId="13" fillId="19" borderId="22" xfId="0" applyNumberFormat="1" applyFont="1" applyFill="1" applyBorder="1" applyAlignment="1" applyProtection="1">
      <alignment horizontal="center" vertical="center"/>
      <protection locked="0"/>
    </xf>
    <xf numFmtId="3" fontId="13" fillId="0" borderId="22" xfId="0" applyNumberFormat="1" applyFont="1" applyFill="1" applyBorder="1" applyAlignment="1" applyProtection="1">
      <alignment horizontal="center" vertical="center"/>
      <protection/>
    </xf>
    <xf numFmtId="3" fontId="13" fillId="0" borderId="25" xfId="0" applyNumberFormat="1" applyFont="1" applyFill="1" applyBorder="1" applyAlignment="1" applyProtection="1">
      <alignment horizontal="center" vertical="center"/>
      <protection/>
    </xf>
    <xf numFmtId="49" fontId="13" fillId="16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29" xfId="0" applyNumberFormat="1" applyFont="1" applyFill="1" applyBorder="1" applyAlignment="1">
      <alignment horizontal="left" vertical="center" wrapText="1"/>
    </xf>
    <xf numFmtId="49" fontId="13" fillId="0" borderId="22" xfId="0" applyNumberFormat="1" applyFont="1" applyFill="1" applyBorder="1" applyAlignment="1">
      <alignment horizontal="left" vertical="center" wrapText="1"/>
    </xf>
    <xf numFmtId="3" fontId="13" fillId="0" borderId="23" xfId="0" applyNumberFormat="1" applyFont="1" applyFill="1" applyBorder="1" applyAlignment="1" applyProtection="1">
      <alignment horizontal="center" vertical="center"/>
      <protection/>
    </xf>
    <xf numFmtId="3" fontId="13" fillId="19" borderId="23" xfId="0" applyNumberFormat="1" applyFont="1" applyFill="1" applyBorder="1" applyAlignment="1" applyProtection="1">
      <alignment horizontal="center" vertical="center"/>
      <protection/>
    </xf>
    <xf numFmtId="3" fontId="13" fillId="19" borderId="26" xfId="0" applyNumberFormat="1" applyFont="1" applyFill="1" applyBorder="1" applyAlignment="1" applyProtection="1">
      <alignment horizontal="center" vertical="center"/>
      <protection/>
    </xf>
    <xf numFmtId="3" fontId="13" fillId="19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" fillId="19" borderId="13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/>
    </xf>
    <xf numFmtId="0" fontId="7" fillId="0" borderId="24" xfId="0" applyFont="1" applyBorder="1" applyAlignment="1">
      <alignment/>
    </xf>
    <xf numFmtId="0" fontId="0" fillId="0" borderId="39" xfId="0" applyBorder="1" applyAlignment="1">
      <alignment/>
    </xf>
    <xf numFmtId="49" fontId="7" fillId="24" borderId="15" xfId="0" applyNumberFormat="1" applyFont="1" applyFill="1" applyBorder="1" applyAlignment="1" applyProtection="1">
      <alignment horizontal="center" vertical="center" wrapText="1"/>
      <protection/>
    </xf>
    <xf numFmtId="49" fontId="7" fillId="24" borderId="40" xfId="0" applyNumberFormat="1" applyFont="1" applyFill="1" applyBorder="1" applyAlignment="1" applyProtection="1">
      <alignment horizontal="center" vertical="center" wrapText="1"/>
      <protection/>
    </xf>
    <xf numFmtId="49" fontId="7" fillId="24" borderId="41" xfId="0" applyNumberFormat="1" applyFont="1" applyFill="1" applyBorder="1" applyAlignment="1" applyProtection="1">
      <alignment horizontal="center" vertical="center" wrapText="1"/>
      <protection/>
    </xf>
    <xf numFmtId="49" fontId="7" fillId="24" borderId="42" xfId="0" applyNumberFormat="1" applyFont="1" applyFill="1" applyBorder="1" applyAlignment="1" applyProtection="1">
      <alignment horizontal="center" vertical="center" wrapText="1"/>
      <protection/>
    </xf>
    <xf numFmtId="49" fontId="7" fillId="24" borderId="43" xfId="0" applyNumberFormat="1" applyFont="1" applyFill="1" applyBorder="1" applyAlignment="1" applyProtection="1">
      <alignment horizontal="center" vertical="center" wrapText="1"/>
      <protection/>
    </xf>
    <xf numFmtId="49" fontId="7" fillId="24" borderId="44" xfId="0" applyNumberFormat="1" applyFont="1" applyFill="1" applyBorder="1" applyAlignment="1" applyProtection="1">
      <alignment horizontal="center" vertical="center" wrapText="1"/>
      <protection/>
    </xf>
    <xf numFmtId="49" fontId="7" fillId="24" borderId="45" xfId="0" applyNumberFormat="1" applyFont="1" applyFill="1" applyBorder="1" applyAlignment="1" applyProtection="1">
      <alignment horizontal="center" vertical="center" wrapText="1"/>
      <protection/>
    </xf>
    <xf numFmtId="49" fontId="7" fillId="24" borderId="22" xfId="0" applyNumberFormat="1" applyFont="1" applyFill="1" applyBorder="1" applyAlignment="1" applyProtection="1">
      <alignment horizontal="center" vertical="center" wrapText="1"/>
      <protection/>
    </xf>
    <xf numFmtId="49" fontId="7" fillId="24" borderId="23" xfId="0" applyNumberFormat="1" applyFont="1" applyFill="1" applyBorder="1" applyAlignment="1" applyProtection="1">
      <alignment horizontal="center" vertical="center" wrapText="1"/>
      <protection/>
    </xf>
    <xf numFmtId="49" fontId="7" fillId="24" borderId="46" xfId="0" applyNumberFormat="1" applyFont="1" applyFill="1" applyBorder="1" applyAlignment="1" applyProtection="1">
      <alignment horizontal="center" vertical="center" wrapText="1"/>
      <protection/>
    </xf>
    <xf numFmtId="2" fontId="7" fillId="19" borderId="47" xfId="0" applyNumberFormat="1" applyFont="1" applyFill="1" applyBorder="1" applyAlignment="1" applyProtection="1">
      <alignment horizontal="center" vertical="center" wrapText="1"/>
      <protection/>
    </xf>
    <xf numFmtId="2" fontId="7" fillId="19" borderId="11" xfId="0" applyNumberFormat="1" applyFont="1" applyFill="1" applyBorder="1" applyAlignment="1" applyProtection="1">
      <alignment horizontal="center" vertical="center" wrapText="1"/>
      <protection/>
    </xf>
    <xf numFmtId="2" fontId="7" fillId="19" borderId="48" xfId="0" applyNumberFormat="1" applyFont="1" applyFill="1" applyBorder="1" applyAlignment="1" applyProtection="1">
      <alignment horizontal="center" vertical="center" wrapText="1"/>
      <protection/>
    </xf>
    <xf numFmtId="2" fontId="7" fillId="19" borderId="49" xfId="0" applyNumberFormat="1" applyFont="1" applyFill="1" applyBorder="1" applyAlignment="1" applyProtection="1">
      <alignment horizontal="center" vertical="center" wrapText="1"/>
      <protection/>
    </xf>
    <xf numFmtId="2" fontId="7" fillId="19" borderId="50" xfId="0" applyNumberFormat="1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>
      <alignment/>
    </xf>
    <xf numFmtId="4" fontId="13" fillId="24" borderId="25" xfId="0" applyNumberFormat="1" applyFont="1" applyFill="1" applyBorder="1" applyAlignment="1" applyProtection="1">
      <alignment horizontal="right"/>
      <protection/>
    </xf>
    <xf numFmtId="4" fontId="13" fillId="24" borderId="51" xfId="0" applyNumberFormat="1" applyFont="1" applyFill="1" applyBorder="1" applyAlignment="1">
      <alignment horizontal="right"/>
    </xf>
    <xf numFmtId="4" fontId="13" fillId="24" borderId="52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8" fillId="19" borderId="24" xfId="0" applyFont="1" applyFill="1" applyBorder="1" applyAlignment="1">
      <alignment/>
    </xf>
    <xf numFmtId="4" fontId="13" fillId="0" borderId="29" xfId="0" applyNumberFormat="1" applyFont="1" applyFill="1" applyBorder="1" applyAlignment="1">
      <alignment horizontal="right"/>
    </xf>
    <xf numFmtId="4" fontId="13" fillId="19" borderId="33" xfId="0" applyNumberFormat="1" applyFont="1" applyFill="1" applyBorder="1" applyAlignment="1">
      <alignment horizontal="right"/>
    </xf>
    <xf numFmtId="4" fontId="13" fillId="19" borderId="22" xfId="0" applyNumberFormat="1" applyFont="1" applyFill="1" applyBorder="1" applyAlignment="1">
      <alignment horizontal="right"/>
    </xf>
    <xf numFmtId="0" fontId="7" fillId="19" borderId="15" xfId="0" applyNumberFormat="1" applyFont="1" applyFill="1" applyBorder="1" applyAlignment="1">
      <alignment horizontal="center" vertical="center" wrapText="1"/>
    </xf>
    <xf numFmtId="177" fontId="13" fillId="0" borderId="53" xfId="0" applyNumberFormat="1" applyFont="1" applyFill="1" applyBorder="1" applyAlignment="1" applyProtection="1">
      <alignment horizontal="right"/>
      <protection locked="0"/>
    </xf>
    <xf numFmtId="177" fontId="13" fillId="0" borderId="27" xfId="0" applyNumberFormat="1" applyFont="1" applyFill="1" applyBorder="1" applyAlignment="1" applyProtection="1">
      <alignment horizontal="right"/>
      <protection locked="0"/>
    </xf>
    <xf numFmtId="0" fontId="7" fillId="19" borderId="35" xfId="0" applyNumberFormat="1" applyFont="1" applyFill="1" applyBorder="1" applyAlignment="1">
      <alignment horizontal="center" vertical="center" wrapText="1"/>
    </xf>
    <xf numFmtId="4" fontId="13" fillId="0" borderId="33" xfId="0" applyNumberFormat="1" applyFont="1" applyFill="1" applyBorder="1" applyAlignment="1" applyProtection="1">
      <alignment horizontal="right"/>
      <protection locked="0"/>
    </xf>
    <xf numFmtId="4" fontId="13" fillId="0" borderId="22" xfId="0" applyNumberFormat="1" applyFont="1" applyFill="1" applyBorder="1" applyAlignment="1" applyProtection="1">
      <alignment horizontal="right"/>
      <protection locked="0"/>
    </xf>
    <xf numFmtId="4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/>
    </xf>
    <xf numFmtId="0" fontId="7" fillId="16" borderId="47" xfId="0" applyFont="1" applyFill="1" applyBorder="1" applyAlignment="1">
      <alignment/>
    </xf>
    <xf numFmtId="0" fontId="7" fillId="16" borderId="44" xfId="0" applyFont="1" applyFill="1" applyBorder="1" applyAlignment="1">
      <alignment/>
    </xf>
    <xf numFmtId="0" fontId="13" fillId="0" borderId="45" xfId="0" applyNumberFormat="1" applyFont="1" applyFill="1" applyBorder="1" applyAlignment="1" applyProtection="1">
      <alignment horizontal="left" vertical="center"/>
      <protection locked="0"/>
    </xf>
    <xf numFmtId="0" fontId="13" fillId="0" borderId="45" xfId="0" applyFont="1" applyFill="1" applyBorder="1" applyAlignment="1" applyProtection="1">
      <alignment horizontal="left" vertical="center"/>
      <protection locked="0"/>
    </xf>
    <xf numFmtId="0" fontId="7" fillId="19" borderId="13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54" xfId="0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 applyProtection="1">
      <alignment horizontal="left" vertical="center"/>
      <protection locked="0"/>
    </xf>
    <xf numFmtId="0" fontId="7" fillId="19" borderId="55" xfId="0" applyFont="1" applyFill="1" applyBorder="1" applyAlignment="1">
      <alignment horizontal="center" vertical="center"/>
    </xf>
    <xf numFmtId="0" fontId="26" fillId="0" borderId="35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16" borderId="1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7" fillId="16" borderId="13" xfId="0" applyFont="1" applyFill="1" applyBorder="1" applyAlignment="1">
      <alignment vertical="center"/>
    </xf>
    <xf numFmtId="0" fontId="7" fillId="16" borderId="24" xfId="0" applyFont="1" applyFill="1" applyBorder="1" applyAlignment="1">
      <alignment vertical="center"/>
    </xf>
    <xf numFmtId="0" fontId="7" fillId="16" borderId="56" xfId="0" applyFont="1" applyFill="1" applyBorder="1" applyAlignment="1">
      <alignment vertical="center"/>
    </xf>
    <xf numFmtId="0" fontId="7" fillId="16" borderId="57" xfId="0" applyFont="1" applyFill="1" applyBorder="1" applyAlignment="1">
      <alignment vertical="center"/>
    </xf>
    <xf numFmtId="0" fontId="7" fillId="16" borderId="58" xfId="0" applyFont="1" applyFill="1" applyBorder="1" applyAlignment="1">
      <alignment vertical="center"/>
    </xf>
    <xf numFmtId="49" fontId="7" fillId="16" borderId="59" xfId="0" applyNumberFormat="1" applyFont="1" applyFill="1" applyBorder="1" applyAlignment="1" applyProtection="1">
      <alignment horizontal="left" wrapText="1"/>
      <protection locked="0"/>
    </xf>
    <xf numFmtId="49" fontId="7" fillId="16" borderId="0" xfId="0" applyNumberFormat="1" applyFont="1" applyFill="1" applyBorder="1" applyAlignment="1" applyProtection="1">
      <alignment horizontal="center"/>
      <protection locked="0"/>
    </xf>
    <xf numFmtId="4" fontId="7" fillId="16" borderId="0" xfId="0" applyNumberFormat="1" applyFont="1" applyFill="1" applyBorder="1" applyAlignment="1" applyProtection="1">
      <alignment horizontal="right"/>
      <protection locked="0"/>
    </xf>
    <xf numFmtId="177" fontId="7" fillId="16" borderId="60" xfId="0" applyNumberFormat="1" applyFont="1" applyFill="1" applyBorder="1" applyAlignment="1" applyProtection="1">
      <alignment horizontal="right"/>
      <protection locked="0"/>
    </xf>
    <xf numFmtId="4" fontId="7" fillId="16" borderId="61" xfId="0" applyNumberFormat="1" applyFont="1" applyFill="1" applyBorder="1" applyAlignment="1" applyProtection="1">
      <alignment horizontal="right"/>
      <protection/>
    </xf>
    <xf numFmtId="0" fontId="7" fillId="16" borderId="13" xfId="0" applyNumberFormat="1" applyFont="1" applyFill="1" applyBorder="1" applyAlignment="1">
      <alignment horizontal="left" vertical="center" wrapText="1"/>
    </xf>
    <xf numFmtId="0" fontId="7" fillId="16" borderId="24" xfId="0" applyNumberFormat="1" applyFont="1" applyFill="1" applyBorder="1" applyAlignment="1">
      <alignment horizontal="left" vertical="center" wrapText="1"/>
    </xf>
    <xf numFmtId="4" fontId="7" fillId="16" borderId="14" xfId="0" applyNumberFormat="1" applyFont="1" applyFill="1" applyBorder="1" applyAlignment="1">
      <alignment horizontal="right" vertical="center" wrapText="1"/>
    </xf>
    <xf numFmtId="4" fontId="13" fillId="16" borderId="59" xfId="0" applyNumberFormat="1" applyFont="1" applyFill="1" applyBorder="1" applyAlignment="1" applyProtection="1">
      <alignment horizontal="right"/>
      <protection locked="0"/>
    </xf>
    <xf numFmtId="4" fontId="13" fillId="16" borderId="62" xfId="0" applyNumberFormat="1" applyFont="1" applyFill="1" applyBorder="1" applyAlignment="1">
      <alignment horizontal="right"/>
    </xf>
    <xf numFmtId="49" fontId="7" fillId="16" borderId="60" xfId="0" applyNumberFormat="1" applyFont="1" applyFill="1" applyBorder="1" applyAlignment="1" applyProtection="1">
      <alignment horizontal="center"/>
      <protection locked="0"/>
    </xf>
    <xf numFmtId="4" fontId="7" fillId="16" borderId="60" xfId="0" applyNumberFormat="1" applyFont="1" applyFill="1" applyBorder="1" applyAlignment="1" applyProtection="1">
      <alignment horizontal="right"/>
      <protection locked="0"/>
    </xf>
    <xf numFmtId="4" fontId="13" fillId="16" borderId="61" xfId="0" applyNumberFormat="1" applyFont="1" applyFill="1" applyBorder="1" applyAlignment="1">
      <alignment horizontal="right"/>
    </xf>
    <xf numFmtId="0" fontId="7" fillId="16" borderId="26" xfId="0" applyFont="1" applyFill="1" applyBorder="1" applyAlignment="1" applyProtection="1">
      <alignment horizontal="left"/>
      <protection/>
    </xf>
    <xf numFmtId="0" fontId="7" fillId="16" borderId="63" xfId="0" applyFont="1" applyFill="1" applyBorder="1" applyAlignment="1" applyProtection="1">
      <alignment horizontal="left"/>
      <protection/>
    </xf>
    <xf numFmtId="4" fontId="7" fillId="16" borderId="12" xfId="0" applyNumberFormat="1" applyFont="1" applyFill="1" applyBorder="1" applyAlignment="1" applyProtection="1">
      <alignment horizontal="center"/>
      <protection/>
    </xf>
    <xf numFmtId="4" fontId="7" fillId="16" borderId="18" xfId="0" applyNumberFormat="1" applyFont="1" applyFill="1" applyBorder="1" applyAlignment="1" applyProtection="1">
      <alignment/>
      <protection/>
    </xf>
    <xf numFmtId="2" fontId="48" fillId="0" borderId="13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24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19" borderId="45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50" fillId="19" borderId="45" xfId="0" applyFont="1" applyFill="1" applyBorder="1" applyAlignment="1">
      <alignment horizontal="center" vertical="center"/>
    </xf>
    <xf numFmtId="0" fontId="50" fillId="19" borderId="45" xfId="0" applyFont="1" applyFill="1" applyBorder="1" applyAlignment="1">
      <alignment horizontal="center" vertical="center" wrapText="1"/>
    </xf>
    <xf numFmtId="0" fontId="0" fillId="0" borderId="45" xfId="0" applyBorder="1" applyAlignment="1" applyProtection="1">
      <alignment/>
      <protection locked="0"/>
    </xf>
    <xf numFmtId="4" fontId="0" fillId="17" borderId="45" xfId="0" applyNumberFormat="1" applyFill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17" borderId="47" xfId="0" applyNumberFormat="1" applyFill="1" applyBorder="1" applyAlignment="1">
      <alignment/>
    </xf>
    <xf numFmtId="0" fontId="50" fillId="19" borderId="45" xfId="0" applyFont="1" applyFill="1" applyBorder="1" applyAlignment="1">
      <alignment/>
    </xf>
    <xf numFmtId="4" fontId="0" fillId="0" borderId="0" xfId="0" applyNumberFormat="1" applyAlignment="1">
      <alignment/>
    </xf>
    <xf numFmtId="4" fontId="50" fillId="0" borderId="0" xfId="0" applyNumberFormat="1" applyFont="1" applyFill="1" applyBorder="1" applyAlignment="1">
      <alignment/>
    </xf>
    <xf numFmtId="4" fontId="50" fillId="17" borderId="45" xfId="0" applyNumberFormat="1" applyFont="1" applyFill="1" applyBorder="1" applyAlignment="1">
      <alignment/>
    </xf>
    <xf numFmtId="4" fontId="50" fillId="19" borderId="47" xfId="0" applyNumberFormat="1" applyFont="1" applyFill="1" applyBorder="1" applyAlignment="1">
      <alignment/>
    </xf>
    <xf numFmtId="4" fontId="0" fillId="19" borderId="44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0" xfId="0" applyNumberForma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Border="1" applyAlignment="1">
      <alignment/>
    </xf>
    <xf numFmtId="4" fontId="53" fillId="19" borderId="64" xfId="0" applyNumberFormat="1" applyFont="1" applyFill="1" applyBorder="1" applyAlignment="1">
      <alignment horizontal="center" wrapText="1"/>
    </xf>
    <xf numFmtId="0" fontId="53" fillId="19" borderId="46" xfId="0" applyFont="1" applyFill="1" applyBorder="1" applyAlignment="1">
      <alignment horizontal="center" wrapText="1"/>
    </xf>
    <xf numFmtId="4" fontId="53" fillId="19" borderId="46" xfId="0" applyNumberFormat="1" applyFont="1" applyFill="1" applyBorder="1" applyAlignment="1">
      <alignment horizontal="center" wrapText="1"/>
    </xf>
    <xf numFmtId="0" fontId="53" fillId="19" borderId="6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54" xfId="0" applyFont="1" applyBorder="1" applyAlignment="1">
      <alignment/>
    </xf>
    <xf numFmtId="0" fontId="24" fillId="0" borderId="42" xfId="0" applyFont="1" applyBorder="1" applyAlignment="1">
      <alignment horizontal="center"/>
    </xf>
    <xf numFmtId="4" fontId="24" fillId="0" borderId="42" xfId="0" applyNumberFormat="1" applyFont="1" applyBorder="1" applyAlignment="1">
      <alignment/>
    </xf>
    <xf numFmtId="0" fontId="0" fillId="0" borderId="49" xfId="0" applyBorder="1" applyAlignment="1">
      <alignment/>
    </xf>
    <xf numFmtId="0" fontId="24" fillId="0" borderId="55" xfId="0" applyFont="1" applyBorder="1" applyAlignment="1">
      <alignment/>
    </xf>
    <xf numFmtId="14" fontId="24" fillId="0" borderId="45" xfId="0" applyNumberFormat="1" applyFont="1" applyBorder="1" applyAlignment="1">
      <alignment/>
    </xf>
    <xf numFmtId="4" fontId="24" fillId="0" borderId="45" xfId="0" applyNumberFormat="1" applyFont="1" applyBorder="1" applyAlignment="1">
      <alignment/>
    </xf>
    <xf numFmtId="4" fontId="24" fillId="0" borderId="4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4" fillId="0" borderId="66" xfId="0" applyFont="1" applyBorder="1" applyAlignment="1">
      <alignment/>
    </xf>
    <xf numFmtId="14" fontId="24" fillId="0" borderId="67" xfId="0" applyNumberFormat="1" applyFont="1" applyBorder="1" applyAlignment="1">
      <alignment/>
    </xf>
    <xf numFmtId="4" fontId="24" fillId="0" borderId="67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19" borderId="58" xfId="0" applyNumberFormat="1" applyFill="1" applyBorder="1" applyAlignment="1">
      <alignment/>
    </xf>
    <xf numFmtId="4" fontId="0" fillId="19" borderId="18" xfId="0" applyNumberFormat="1" applyFill="1" applyBorder="1" applyAlignment="1">
      <alignment/>
    </xf>
    <xf numFmtId="4" fontId="0" fillId="19" borderId="68" xfId="0" applyNumberFormat="1" applyFill="1" applyBorder="1" applyAlignment="1">
      <alignment/>
    </xf>
    <xf numFmtId="0" fontId="0" fillId="19" borderId="18" xfId="0" applyFill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4" fontId="5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55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24" fillId="0" borderId="54" xfId="0" applyFont="1" applyBorder="1" applyAlignment="1">
      <alignment horizontal="center" wrapText="1"/>
    </xf>
    <xf numFmtId="49" fontId="24" fillId="0" borderId="42" xfId="0" applyNumberFormat="1" applyFont="1" applyBorder="1" applyAlignment="1">
      <alignment wrapText="1"/>
    </xf>
    <xf numFmtId="0" fontId="24" fillId="0" borderId="42" xfId="0" applyFont="1" applyBorder="1" applyAlignment="1">
      <alignment wrapText="1"/>
    </xf>
    <xf numFmtId="49" fontId="24" fillId="0" borderId="42" xfId="0" applyNumberFormat="1" applyFont="1" applyBorder="1" applyAlignment="1">
      <alignment horizontal="center" wrapText="1"/>
    </xf>
    <xf numFmtId="4" fontId="24" fillId="0" borderId="42" xfId="0" applyNumberFormat="1" applyFont="1" applyBorder="1" applyAlignment="1">
      <alignment wrapText="1"/>
    </xf>
    <xf numFmtId="14" fontId="24" fillId="0" borderId="42" xfId="0" applyNumberFormat="1" applyFont="1" applyBorder="1" applyAlignment="1">
      <alignment wrapText="1"/>
    </xf>
    <xf numFmtId="49" fontId="24" fillId="0" borderId="49" xfId="0" applyNumberFormat="1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49" fontId="24" fillId="0" borderId="45" xfId="0" applyNumberFormat="1" applyFont="1" applyBorder="1" applyAlignment="1">
      <alignment wrapText="1"/>
    </xf>
    <xf numFmtId="0" fontId="24" fillId="0" borderId="45" xfId="0" applyFont="1" applyBorder="1" applyAlignment="1">
      <alignment wrapText="1"/>
    </xf>
    <xf numFmtId="49" fontId="24" fillId="0" borderId="45" xfId="0" applyNumberFormat="1" applyFont="1" applyBorder="1" applyAlignment="1">
      <alignment horizontal="center" wrapText="1"/>
    </xf>
    <xf numFmtId="4" fontId="24" fillId="0" borderId="45" xfId="0" applyNumberFormat="1" applyFont="1" applyBorder="1" applyAlignment="1">
      <alignment wrapText="1"/>
    </xf>
    <xf numFmtId="14" fontId="24" fillId="0" borderId="45" xfId="0" applyNumberFormat="1" applyFont="1" applyBorder="1" applyAlignment="1">
      <alignment wrapText="1"/>
    </xf>
    <xf numFmtId="49" fontId="24" fillId="0" borderId="11" xfId="0" applyNumberFormat="1" applyFont="1" applyBorder="1" applyAlignment="1">
      <alignment horizontal="center" wrapText="1"/>
    </xf>
    <xf numFmtId="49" fontId="24" fillId="0" borderId="45" xfId="0" applyNumberFormat="1" applyFont="1" applyBorder="1" applyAlignment="1" applyProtection="1">
      <alignment horizontal="left" wrapText="1"/>
      <protection locked="0"/>
    </xf>
    <xf numFmtId="4" fontId="24" fillId="19" borderId="45" xfId="0" applyNumberFormat="1" applyFont="1" applyFill="1" applyBorder="1" applyAlignment="1">
      <alignment wrapText="1"/>
    </xf>
    <xf numFmtId="0" fontId="24" fillId="0" borderId="11" xfId="0" applyFont="1" applyBorder="1" applyAlignment="1">
      <alignment wrapText="1"/>
    </xf>
    <xf numFmtId="4" fontId="24" fillId="0" borderId="45" xfId="0" applyNumberFormat="1" applyFont="1" applyFill="1" applyBorder="1" applyAlignment="1">
      <alignment wrapText="1"/>
    </xf>
    <xf numFmtId="49" fontId="24" fillId="0" borderId="55" xfId="0" applyNumberFormat="1" applyFont="1" applyBorder="1" applyAlignment="1" applyProtection="1">
      <alignment horizontal="right"/>
      <protection locked="0"/>
    </xf>
    <xf numFmtId="49" fontId="24" fillId="19" borderId="55" xfId="0" applyNumberFormat="1" applyFont="1" applyFill="1" applyBorder="1" applyAlignment="1" applyProtection="1">
      <alignment horizontal="right"/>
      <protection locked="0"/>
    </xf>
    <xf numFmtId="49" fontId="7" fillId="16" borderId="18" xfId="0" applyNumberFormat="1" applyFont="1" applyFill="1" applyBorder="1" applyAlignment="1" applyProtection="1">
      <alignment horizontal="left"/>
      <protection locked="0"/>
    </xf>
    <xf numFmtId="0" fontId="26" fillId="16" borderId="18" xfId="0" applyFont="1" applyFill="1" applyBorder="1" applyAlignment="1">
      <alignment horizontal="center" wrapText="1"/>
    </xf>
    <xf numFmtId="0" fontId="26" fillId="16" borderId="68" xfId="0" applyFont="1" applyFill="1" applyBorder="1" applyAlignment="1">
      <alignment horizontal="center" wrapText="1"/>
    </xf>
    <xf numFmtId="0" fontId="18" fillId="16" borderId="68" xfId="0" applyFont="1" applyFill="1" applyBorder="1" applyAlignment="1">
      <alignment wrapText="1"/>
    </xf>
    <xf numFmtId="0" fontId="18" fillId="16" borderId="18" xfId="0" applyFont="1" applyFill="1" applyBorder="1" applyAlignment="1">
      <alignment wrapText="1"/>
    </xf>
    <xf numFmtId="0" fontId="18" fillId="16" borderId="68" xfId="0" applyFont="1" applyFill="1" applyBorder="1" applyAlignment="1">
      <alignment horizontal="center" wrapText="1"/>
    </xf>
    <xf numFmtId="49" fontId="13" fillId="0" borderId="45" xfId="0" applyNumberFormat="1" applyFont="1" applyBorder="1" applyAlignment="1" applyProtection="1">
      <alignment horizontal="left" wrapText="1"/>
      <protection locked="0"/>
    </xf>
    <xf numFmtId="0" fontId="26" fillId="0" borderId="45" xfId="0" applyFont="1" applyBorder="1" applyAlignment="1">
      <alignment wrapText="1"/>
    </xf>
    <xf numFmtId="49" fontId="13" fillId="0" borderId="55" xfId="0" applyNumberFormat="1" applyFont="1" applyBorder="1" applyAlignment="1" applyProtection="1">
      <alignment horizontal="right"/>
      <protection locked="0"/>
    </xf>
    <xf numFmtId="0" fontId="26" fillId="0" borderId="11" xfId="0" applyFont="1" applyBorder="1" applyAlignment="1">
      <alignment wrapText="1"/>
    </xf>
    <xf numFmtId="49" fontId="13" fillId="0" borderId="66" xfId="0" applyNumberFormat="1" applyFont="1" applyBorder="1" applyAlignment="1" applyProtection="1">
      <alignment horizontal="right"/>
      <protection locked="0"/>
    </xf>
    <xf numFmtId="49" fontId="13" fillId="0" borderId="67" xfId="0" applyNumberFormat="1" applyFont="1" applyBorder="1" applyAlignment="1" applyProtection="1">
      <alignment horizontal="left" wrapText="1"/>
      <protection locked="0"/>
    </xf>
    <xf numFmtId="0" fontId="26" fillId="0" borderId="67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49" fontId="7" fillId="0" borderId="24" xfId="0" applyNumberFormat="1" applyFont="1" applyBorder="1" applyAlignment="1" applyProtection="1">
      <alignment/>
      <protection locked="0"/>
    </xf>
    <xf numFmtId="49" fontId="7" fillId="0" borderId="14" xfId="0" applyNumberFormat="1" applyFont="1" applyBorder="1" applyAlignment="1" applyProtection="1">
      <alignment/>
      <protection locked="0"/>
    </xf>
    <xf numFmtId="49" fontId="7" fillId="0" borderId="13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7" fillId="19" borderId="36" xfId="0" applyFont="1" applyFill="1" applyBorder="1" applyAlignment="1">
      <alignment horizontal="left"/>
    </xf>
    <xf numFmtId="0" fontId="7" fillId="19" borderId="16" xfId="0" applyFont="1" applyFill="1" applyBorder="1" applyAlignment="1">
      <alignment horizontal="left"/>
    </xf>
    <xf numFmtId="0" fontId="29" fillId="0" borderId="0" xfId="0" applyFont="1" applyAlignment="1">
      <alignment horizontal="center" wrapText="1" shrinkToFit="1"/>
    </xf>
    <xf numFmtId="0" fontId="6" fillId="0" borderId="68" xfId="0" applyFont="1" applyBorder="1" applyAlignment="1">
      <alignment horizontal="center"/>
    </xf>
    <xf numFmtId="49" fontId="7" fillId="16" borderId="13" xfId="0" applyNumberFormat="1" applyFont="1" applyFill="1" applyBorder="1" applyAlignment="1" applyProtection="1">
      <alignment horizontal="left"/>
      <protection/>
    </xf>
    <xf numFmtId="49" fontId="7" fillId="16" borderId="24" xfId="0" applyNumberFormat="1" applyFont="1" applyFill="1" applyBorder="1" applyAlignment="1" applyProtection="1">
      <alignment horizontal="left"/>
      <protection/>
    </xf>
    <xf numFmtId="49" fontId="7" fillId="16" borderId="14" xfId="0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19" borderId="15" xfId="0" applyFont="1" applyFill="1" applyBorder="1" applyAlignment="1">
      <alignment horizontal="center" vertical="top" wrapText="1"/>
    </xf>
    <xf numFmtId="0" fontId="7" fillId="19" borderId="18" xfId="0" applyFont="1" applyFill="1" applyBorder="1" applyAlignment="1">
      <alignment horizontal="center" vertical="top" wrapText="1"/>
    </xf>
    <xf numFmtId="0" fontId="7" fillId="19" borderId="15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top"/>
    </xf>
    <xf numFmtId="0" fontId="7" fillId="19" borderId="33" xfId="0" applyFont="1" applyFill="1" applyBorder="1" applyAlignment="1">
      <alignment horizontal="center" vertical="top" wrapText="1"/>
    </xf>
    <xf numFmtId="0" fontId="7" fillId="19" borderId="23" xfId="0" applyFont="1" applyFill="1" applyBorder="1" applyAlignment="1">
      <alignment horizontal="center" vertical="top"/>
    </xf>
    <xf numFmtId="0" fontId="7" fillId="19" borderId="58" xfId="0" applyFont="1" applyFill="1" applyBorder="1" applyAlignment="1">
      <alignment horizontal="left" vertical="top" wrapText="1"/>
    </xf>
    <xf numFmtId="0" fontId="7" fillId="19" borderId="17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 applyProtection="1">
      <alignment vertical="top" wrapText="1"/>
      <protection locked="0"/>
    </xf>
    <xf numFmtId="49" fontId="7" fillId="0" borderId="24" xfId="0" applyNumberFormat="1" applyFont="1" applyFill="1" applyBorder="1" applyAlignment="1" applyProtection="1">
      <alignment vertical="top" wrapText="1"/>
      <protection locked="0"/>
    </xf>
    <xf numFmtId="49" fontId="7" fillId="0" borderId="14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 shrinkToFit="1"/>
    </xf>
    <xf numFmtId="0" fontId="4" fillId="0" borderId="0" xfId="0" applyFont="1" applyAlignment="1">
      <alignment horizontal="center" wrapText="1" shrinkToFit="1"/>
    </xf>
    <xf numFmtId="0" fontId="7" fillId="19" borderId="13" xfId="0" applyFont="1" applyFill="1" applyBorder="1" applyAlignment="1">
      <alignment horizontal="left" wrapText="1"/>
    </xf>
    <xf numFmtId="0" fontId="7" fillId="19" borderId="14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 applyProtection="1">
      <alignment/>
      <protection locked="0"/>
    </xf>
    <xf numFmtId="49" fontId="7" fillId="0" borderId="24" xfId="0" applyNumberFormat="1" applyFont="1" applyFill="1" applyBorder="1" applyAlignment="1" applyProtection="1">
      <alignment/>
      <protection locked="0"/>
    </xf>
    <xf numFmtId="49" fontId="7" fillId="0" borderId="14" xfId="0" applyNumberFormat="1" applyFont="1" applyFill="1" applyBorder="1" applyAlignment="1" applyProtection="1">
      <alignment/>
      <protection locked="0"/>
    </xf>
    <xf numFmtId="0" fontId="24" fillId="0" borderId="47" xfId="0" applyNumberFormat="1" applyFont="1" applyBorder="1" applyAlignment="1" applyProtection="1">
      <alignment horizontal="left" wrapText="1"/>
      <protection locked="0"/>
    </xf>
    <xf numFmtId="0" fontId="24" fillId="0" borderId="25" xfId="0" applyNumberFormat="1" applyFont="1" applyBorder="1" applyAlignment="1" applyProtection="1">
      <alignment horizontal="left" wrapText="1"/>
      <protection locked="0"/>
    </xf>
    <xf numFmtId="0" fontId="24" fillId="0" borderId="27" xfId="0" applyNumberFormat="1" applyFont="1" applyBorder="1" applyAlignment="1" applyProtection="1">
      <alignment horizontal="left" wrapText="1"/>
      <protection locked="0"/>
    </xf>
    <xf numFmtId="0" fontId="8" fillId="24" borderId="13" xfId="0" applyFont="1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14" xfId="0" applyFill="1" applyBorder="1" applyAlignment="1">
      <alignment/>
    </xf>
    <xf numFmtId="0" fontId="23" fillId="0" borderId="0" xfId="0" applyFont="1" applyAlignment="1">
      <alignment horizontal="right"/>
    </xf>
    <xf numFmtId="0" fontId="0" fillId="0" borderId="68" xfId="0" applyBorder="1" applyAlignment="1">
      <alignment/>
    </xf>
    <xf numFmtId="0" fontId="7" fillId="19" borderId="35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14" xfId="0" applyFont="1" applyBorder="1" applyAlignment="1">
      <alignment/>
    </xf>
    <xf numFmtId="0" fontId="7" fillId="19" borderId="68" xfId="0" applyFont="1" applyFill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left"/>
    </xf>
    <xf numFmtId="0" fontId="7" fillId="19" borderId="14" xfId="0" applyFont="1" applyFill="1" applyBorder="1" applyAlignment="1">
      <alignment horizontal="left"/>
    </xf>
    <xf numFmtId="0" fontId="13" fillId="0" borderId="18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18" fillId="16" borderId="24" xfId="0" applyFont="1" applyFill="1" applyBorder="1" applyAlignment="1">
      <alignment/>
    </xf>
    <xf numFmtId="0" fontId="0" fillId="16" borderId="24" xfId="0" applyFill="1" applyBorder="1" applyAlignment="1">
      <alignment/>
    </xf>
    <xf numFmtId="49" fontId="58" fillId="0" borderId="36" xfId="0" applyNumberFormat="1" applyFont="1" applyFill="1" applyBorder="1" applyAlignment="1" applyProtection="1">
      <alignment horizontal="center"/>
      <protection locked="0"/>
    </xf>
    <xf numFmtId="49" fontId="58" fillId="0" borderId="35" xfId="0" applyNumberFormat="1" applyFont="1" applyFill="1" applyBorder="1" applyAlignment="1" applyProtection="1">
      <alignment horizontal="center"/>
      <protection locked="0"/>
    </xf>
    <xf numFmtId="49" fontId="58" fillId="0" borderId="16" xfId="0" applyNumberFormat="1" applyFont="1" applyFill="1" applyBorder="1" applyAlignment="1" applyProtection="1">
      <alignment horizontal="center"/>
      <protection locked="0"/>
    </xf>
    <xf numFmtId="49" fontId="58" fillId="0" borderId="58" xfId="0" applyNumberFormat="1" applyFont="1" applyFill="1" applyBorder="1" applyAlignment="1" applyProtection="1">
      <alignment horizontal="center"/>
      <protection locked="0"/>
    </xf>
    <xf numFmtId="49" fontId="58" fillId="0" borderId="68" xfId="0" applyNumberFormat="1" applyFont="1" applyFill="1" applyBorder="1" applyAlignment="1" applyProtection="1">
      <alignment horizontal="center"/>
      <protection locked="0"/>
    </xf>
    <xf numFmtId="49" fontId="58" fillId="0" borderId="17" xfId="0" applyNumberFormat="1" applyFont="1" applyFill="1" applyBorder="1" applyAlignment="1" applyProtection="1">
      <alignment horizontal="center"/>
      <protection locked="0"/>
    </xf>
    <xf numFmtId="0" fontId="7" fillId="19" borderId="19" xfId="0" applyFont="1" applyFill="1" applyBorder="1" applyAlignment="1">
      <alignment horizontal="left" wrapText="1"/>
    </xf>
    <xf numFmtId="0" fontId="7" fillId="19" borderId="31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6" fillId="0" borderId="68" xfId="0" applyFont="1" applyBorder="1" applyAlignment="1">
      <alignment horizontal="center" vertical="center"/>
    </xf>
    <xf numFmtId="49" fontId="6" fillId="19" borderId="54" xfId="0" applyNumberFormat="1" applyFont="1" applyFill="1" applyBorder="1" applyAlignment="1">
      <alignment horizontal="center" vertical="center"/>
    </xf>
    <xf numFmtId="49" fontId="6" fillId="19" borderId="42" xfId="0" applyNumberFormat="1" applyFont="1" applyFill="1" applyBorder="1" applyAlignment="1">
      <alignment horizontal="center" vertical="center"/>
    </xf>
    <xf numFmtId="49" fontId="6" fillId="19" borderId="49" xfId="0" applyNumberFormat="1" applyFont="1" applyFill="1" applyBorder="1" applyAlignment="1">
      <alignment horizontal="center" vertical="center"/>
    </xf>
    <xf numFmtId="49" fontId="6" fillId="19" borderId="66" xfId="0" applyNumberFormat="1" applyFont="1" applyFill="1" applyBorder="1" applyAlignment="1">
      <alignment horizontal="center" vertical="center"/>
    </xf>
    <xf numFmtId="49" fontId="6" fillId="19" borderId="67" xfId="0" applyNumberFormat="1" applyFont="1" applyFill="1" applyBorder="1" applyAlignment="1">
      <alignment horizontal="center" vertical="center"/>
    </xf>
    <xf numFmtId="49" fontId="6" fillId="19" borderId="12" xfId="0" applyNumberFormat="1" applyFont="1" applyFill="1" applyBorder="1" applyAlignment="1">
      <alignment horizontal="center" vertical="center"/>
    </xf>
    <xf numFmtId="49" fontId="13" fillId="16" borderId="13" xfId="0" applyNumberFormat="1" applyFont="1" applyFill="1" applyBorder="1" applyAlignment="1">
      <alignment horizontal="left" vertical="center"/>
    </xf>
    <xf numFmtId="49" fontId="13" fillId="16" borderId="14" xfId="0" applyNumberFormat="1" applyFont="1" applyFill="1" applyBorder="1" applyAlignment="1">
      <alignment horizontal="left" vertical="center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0" fontId="7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18" fillId="0" borderId="13" xfId="0" applyNumberFormat="1" applyFont="1" applyBorder="1" applyAlignment="1" applyProtection="1">
      <alignment horizontal="left"/>
      <protection locked="0"/>
    </xf>
    <xf numFmtId="49" fontId="18" fillId="0" borderId="24" xfId="0" applyNumberFormat="1" applyFont="1" applyBorder="1" applyAlignment="1" applyProtection="1">
      <alignment horizontal="left"/>
      <protection locked="0"/>
    </xf>
    <xf numFmtId="49" fontId="18" fillId="0" borderId="14" xfId="0" applyNumberFormat="1" applyFont="1" applyBorder="1" applyAlignment="1" applyProtection="1">
      <alignment horizontal="left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49" fontId="6" fillId="19" borderId="72" xfId="0" applyNumberFormat="1" applyFont="1" applyFill="1" applyBorder="1" applyAlignment="1">
      <alignment horizontal="center" vertical="center"/>
    </xf>
    <xf numFmtId="49" fontId="27" fillId="19" borderId="73" xfId="0" applyNumberFormat="1" applyFont="1" applyFill="1" applyBorder="1" applyAlignment="1">
      <alignment horizontal="center" vertical="center"/>
    </xf>
    <xf numFmtId="49" fontId="27" fillId="19" borderId="7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9" borderId="13" xfId="0" applyFont="1" applyFill="1" applyBorder="1" applyAlignment="1">
      <alignment horizontal="left" vertical="center"/>
    </xf>
    <xf numFmtId="0" fontId="7" fillId="19" borderId="14" xfId="0" applyFont="1" applyFill="1" applyBorder="1" applyAlignment="1">
      <alignment horizontal="left" vertical="center"/>
    </xf>
    <xf numFmtId="0" fontId="7" fillId="19" borderId="39" xfId="0" applyFont="1" applyFill="1" applyBorder="1" applyAlignment="1">
      <alignment horizontal="left" vertical="top" wrapText="1"/>
    </xf>
    <xf numFmtId="0" fontId="7" fillId="19" borderId="0" xfId="0" applyFont="1" applyFill="1" applyBorder="1" applyAlignment="1">
      <alignment horizontal="left" vertical="top" wrapText="1"/>
    </xf>
    <xf numFmtId="0" fontId="7" fillId="19" borderId="38" xfId="0" applyFont="1" applyFill="1" applyBorder="1" applyAlignment="1">
      <alignment horizontal="left" vertical="top" wrapText="1"/>
    </xf>
    <xf numFmtId="0" fontId="7" fillId="19" borderId="68" xfId="0" applyFont="1" applyFill="1" applyBorder="1" applyAlignment="1">
      <alignment horizontal="left" vertical="top" wrapText="1"/>
    </xf>
    <xf numFmtId="0" fontId="7" fillId="19" borderId="75" xfId="0" applyFont="1" applyFill="1" applyBorder="1" applyAlignment="1">
      <alignment horizontal="left" vertical="center"/>
    </xf>
    <xf numFmtId="0" fontId="7" fillId="19" borderId="76" xfId="0" applyFont="1" applyFill="1" applyBorder="1" applyAlignment="1">
      <alignment horizontal="left" vertical="center"/>
    </xf>
    <xf numFmtId="0" fontId="7" fillId="19" borderId="57" xfId="0" applyFont="1" applyFill="1" applyBorder="1" applyAlignment="1">
      <alignment horizontal="left" vertical="center"/>
    </xf>
    <xf numFmtId="0" fontId="7" fillId="19" borderId="77" xfId="0" applyFont="1" applyFill="1" applyBorder="1" applyAlignment="1">
      <alignment horizontal="left" vertical="center"/>
    </xf>
    <xf numFmtId="0" fontId="7" fillId="19" borderId="78" xfId="0" applyFont="1" applyFill="1" applyBorder="1" applyAlignment="1">
      <alignment horizontal="left" vertical="center"/>
    </xf>
    <xf numFmtId="0" fontId="7" fillId="19" borderId="5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19" borderId="75" xfId="0" applyFont="1" applyFill="1" applyBorder="1" applyAlignment="1">
      <alignment horizontal="left" vertical="center"/>
    </xf>
    <xf numFmtId="0" fontId="7" fillId="19" borderId="57" xfId="0" applyFont="1" applyFill="1" applyBorder="1" applyAlignment="1">
      <alignment horizontal="left" vertical="center"/>
    </xf>
    <xf numFmtId="0" fontId="7" fillId="19" borderId="36" xfId="0" applyFont="1" applyFill="1" applyBorder="1" applyAlignment="1">
      <alignment horizontal="left" vertical="center"/>
    </xf>
    <xf numFmtId="0" fontId="7" fillId="19" borderId="35" xfId="0" applyFont="1" applyFill="1" applyBorder="1" applyAlignment="1">
      <alignment horizontal="left" vertical="center"/>
    </xf>
    <xf numFmtId="0" fontId="7" fillId="19" borderId="16" xfId="0" applyFont="1" applyFill="1" applyBorder="1" applyAlignment="1">
      <alignment horizontal="left" vertical="center"/>
    </xf>
    <xf numFmtId="0" fontId="7" fillId="19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1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19" borderId="24" xfId="0" applyFont="1" applyFill="1" applyBorder="1" applyAlignment="1">
      <alignment horizontal="left" vertical="center"/>
    </xf>
    <xf numFmtId="0" fontId="7" fillId="19" borderId="58" xfId="0" applyFont="1" applyFill="1" applyBorder="1" applyAlignment="1">
      <alignment horizontal="left" vertical="center"/>
    </xf>
    <xf numFmtId="0" fontId="7" fillId="19" borderId="68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left" vertical="center"/>
    </xf>
    <xf numFmtId="0" fontId="7" fillId="16" borderId="24" xfId="0" applyFont="1" applyFill="1" applyBorder="1" applyAlignment="1">
      <alignment horizontal="left" vertical="center"/>
    </xf>
    <xf numFmtId="0" fontId="7" fillId="16" borderId="14" xfId="0" applyFont="1" applyFill="1" applyBorder="1" applyAlignment="1">
      <alignment horizontal="left" vertical="center"/>
    </xf>
    <xf numFmtId="0" fontId="7" fillId="16" borderId="68" xfId="0" applyFont="1" applyFill="1" applyBorder="1" applyAlignment="1">
      <alignment horizontal="right" vertical="center"/>
    </xf>
    <xf numFmtId="0" fontId="7" fillId="16" borderId="68" xfId="0" applyFont="1" applyFill="1" applyBorder="1" applyAlignment="1">
      <alignment vertical="center"/>
    </xf>
    <xf numFmtId="0" fontId="7" fillId="16" borderId="17" xfId="0" applyFont="1" applyFill="1" applyBorder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20" xfId="0" applyFont="1" applyFill="1" applyBorder="1" applyAlignment="1">
      <alignment horizontal="left" vertical="center"/>
    </xf>
    <xf numFmtId="0" fontId="7" fillId="19" borderId="44" xfId="0" applyFont="1" applyFill="1" applyBorder="1" applyAlignment="1">
      <alignment horizontal="left" vertical="center"/>
    </xf>
    <xf numFmtId="49" fontId="13" fillId="0" borderId="47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left" vertical="center" wrapText="1"/>
      <protection locked="0"/>
    </xf>
    <xf numFmtId="0" fontId="7" fillId="16" borderId="79" xfId="0" applyFont="1" applyFill="1" applyBorder="1" applyAlignment="1">
      <alignment horizontal="right" vertical="center"/>
    </xf>
    <xf numFmtId="0" fontId="7" fillId="16" borderId="24" xfId="0" applyFont="1" applyFill="1" applyBorder="1" applyAlignment="1">
      <alignment horizontal="right" vertical="center"/>
    </xf>
    <xf numFmtId="0" fontId="7" fillId="16" borderId="56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19" borderId="21" xfId="0" applyFont="1" applyFill="1" applyBorder="1" applyAlignment="1">
      <alignment horizontal="left" vertical="top" wrapText="1"/>
    </xf>
    <xf numFmtId="0" fontId="7" fillId="19" borderId="63" xfId="0" applyFont="1" applyFill="1" applyBorder="1" applyAlignment="1">
      <alignment horizontal="left" vertical="top" wrapText="1"/>
    </xf>
    <xf numFmtId="0" fontId="13" fillId="0" borderId="35" xfId="0" applyFont="1" applyBorder="1" applyAlignment="1">
      <alignment horizontal="center" vertical="center"/>
    </xf>
    <xf numFmtId="0" fontId="7" fillId="19" borderId="37" xfId="0" applyFont="1" applyFill="1" applyBorder="1" applyAlignment="1">
      <alignment horizontal="left" vertical="center"/>
    </xf>
    <xf numFmtId="0" fontId="7" fillId="19" borderId="40" xfId="0" applyFont="1" applyFill="1" applyBorder="1" applyAlignment="1">
      <alignment horizontal="left" vertical="center"/>
    </xf>
    <xf numFmtId="49" fontId="13" fillId="0" borderId="80" xfId="0" applyNumberFormat="1" applyFont="1" applyBorder="1" applyAlignment="1" applyProtection="1">
      <alignment horizontal="left" vertical="center" wrapText="1"/>
      <protection locked="0"/>
    </xf>
    <xf numFmtId="49" fontId="13" fillId="0" borderId="53" xfId="0" applyNumberFormat="1" applyFont="1" applyBorder="1" applyAlignment="1" applyProtection="1">
      <alignment horizontal="left" vertical="center" wrapText="1"/>
      <protection locked="0"/>
    </xf>
    <xf numFmtId="0" fontId="13" fillId="0" borderId="81" xfId="0" applyNumberFormat="1" applyFont="1" applyBorder="1" applyAlignment="1" applyProtection="1">
      <alignment horizontal="left" vertical="center" wrapText="1"/>
      <protection locked="0"/>
    </xf>
    <xf numFmtId="0" fontId="13" fillId="0" borderId="28" xfId="0" applyNumberFormat="1" applyFont="1" applyBorder="1" applyAlignment="1" applyProtection="1">
      <alignment horizontal="left" vertical="center" wrapText="1"/>
      <protection locked="0"/>
    </xf>
    <xf numFmtId="0" fontId="13" fillId="0" borderId="68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49" fontId="8" fillId="0" borderId="24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7" fillId="0" borderId="68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7" fillId="19" borderId="13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16" borderId="58" xfId="0" applyFont="1" applyFill="1" applyBorder="1" applyAlignment="1" applyProtection="1">
      <alignment horizontal="left"/>
      <protection/>
    </xf>
    <xf numFmtId="0" fontId="7" fillId="16" borderId="68" xfId="0" applyFont="1" applyFill="1" applyBorder="1" applyAlignment="1" applyProtection="1">
      <alignment horizontal="left"/>
      <protection/>
    </xf>
    <xf numFmtId="49" fontId="13" fillId="0" borderId="24" xfId="0" applyNumberFormat="1" applyFont="1" applyFill="1" applyBorder="1" applyAlignment="1" applyProtection="1">
      <alignment vertical="top" wrapText="1"/>
      <protection locked="0"/>
    </xf>
    <xf numFmtId="49" fontId="13" fillId="0" borderId="14" xfId="0" applyNumberFormat="1" applyFont="1" applyFill="1" applyBorder="1" applyAlignment="1" applyProtection="1">
      <alignment vertical="top" wrapText="1"/>
      <protection locked="0"/>
    </xf>
    <xf numFmtId="0" fontId="7" fillId="19" borderId="36" xfId="0" applyFont="1" applyFill="1" applyBorder="1" applyAlignment="1" applyProtection="1">
      <alignment horizontal="left" wrapText="1"/>
      <protection/>
    </xf>
    <xf numFmtId="0" fontId="7" fillId="19" borderId="16" xfId="0" applyFont="1" applyFill="1" applyBorder="1" applyAlignment="1" applyProtection="1">
      <alignment horizontal="left" wrapText="1"/>
      <protection/>
    </xf>
    <xf numFmtId="49" fontId="13" fillId="0" borderId="36" xfId="0" applyNumberFormat="1" applyFont="1" applyFill="1" applyBorder="1" applyAlignment="1" applyProtection="1">
      <alignment/>
      <protection locked="0"/>
    </xf>
    <xf numFmtId="49" fontId="13" fillId="0" borderId="35" xfId="0" applyNumberFormat="1" applyFont="1" applyFill="1" applyBorder="1" applyAlignment="1" applyProtection="1">
      <alignment/>
      <protection locked="0"/>
    </xf>
    <xf numFmtId="49" fontId="13" fillId="0" borderId="16" xfId="0" applyNumberFormat="1" applyFont="1" applyFill="1" applyBorder="1" applyAlignment="1" applyProtection="1">
      <alignment/>
      <protection locked="0"/>
    </xf>
    <xf numFmtId="0" fontId="25" fillId="0" borderId="13" xfId="0" applyFont="1" applyBorder="1" applyAlignment="1" applyProtection="1">
      <alignment horizontal="center" wrapText="1"/>
      <protection/>
    </xf>
    <xf numFmtId="0" fontId="25" fillId="0" borderId="24" xfId="0" applyFont="1" applyBorder="1" applyAlignment="1" applyProtection="1">
      <alignment horizontal="center" wrapText="1"/>
      <protection/>
    </xf>
    <xf numFmtId="0" fontId="25" fillId="0" borderId="14" xfId="0" applyFont="1" applyBorder="1" applyAlignment="1" applyProtection="1">
      <alignment horizontal="center" wrapText="1"/>
      <protection/>
    </xf>
    <xf numFmtId="0" fontId="0" fillId="0" borderId="0" xfId="0" applyAlignment="1">
      <alignment vertical="center"/>
    </xf>
    <xf numFmtId="0" fontId="7" fillId="19" borderId="14" xfId="0" applyFont="1" applyFill="1" applyBorder="1" applyAlignment="1">
      <alignment horizontal="left"/>
    </xf>
    <xf numFmtId="49" fontId="13" fillId="0" borderId="13" xfId="0" applyNumberFormat="1" applyFont="1" applyFill="1" applyBorder="1" applyAlignment="1" applyProtection="1">
      <alignment wrapText="1"/>
      <protection locked="0"/>
    </xf>
    <xf numFmtId="49" fontId="13" fillId="0" borderId="24" xfId="0" applyNumberFormat="1" applyFont="1" applyFill="1" applyBorder="1" applyAlignment="1" applyProtection="1">
      <alignment wrapText="1"/>
      <protection locked="0"/>
    </xf>
    <xf numFmtId="49" fontId="13" fillId="0" borderId="14" xfId="0" applyNumberFormat="1" applyFont="1" applyFill="1" applyBorder="1" applyAlignment="1" applyProtection="1">
      <alignment wrapText="1"/>
      <protection locked="0"/>
    </xf>
    <xf numFmtId="0" fontId="7" fillId="0" borderId="68" xfId="0" applyFont="1" applyBorder="1" applyAlignment="1" applyProtection="1">
      <alignment horizontal="center" vertical="center"/>
      <protection/>
    </xf>
    <xf numFmtId="0" fontId="26" fillId="0" borderId="6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49" fontId="13" fillId="0" borderId="13" xfId="0" applyNumberFormat="1" applyFont="1" applyFill="1" applyBorder="1" applyAlignment="1" applyProtection="1">
      <alignment vertical="top" wrapText="1"/>
      <protection locked="0"/>
    </xf>
    <xf numFmtId="49" fontId="7" fillId="19" borderId="13" xfId="0" applyNumberFormat="1" applyFont="1" applyFill="1" applyBorder="1" applyAlignment="1">
      <alignment/>
    </xf>
    <xf numFmtId="49" fontId="7" fillId="19" borderId="24" xfId="0" applyNumberFormat="1" applyFont="1" applyFill="1" applyBorder="1" applyAlignment="1">
      <alignment/>
    </xf>
    <xf numFmtId="49" fontId="7" fillId="19" borderId="14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left" wrapText="1"/>
      <protection locked="0"/>
    </xf>
    <xf numFmtId="49" fontId="13" fillId="0" borderId="24" xfId="0" applyNumberFormat="1" applyFont="1" applyFill="1" applyBorder="1" applyAlignment="1" applyProtection="1">
      <alignment horizontal="left" wrapText="1"/>
      <protection locked="0"/>
    </xf>
    <xf numFmtId="49" fontId="13" fillId="0" borderId="14" xfId="0" applyNumberFormat="1" applyFont="1" applyFill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/>
      <protection locked="0"/>
    </xf>
    <xf numFmtId="49" fontId="13" fillId="0" borderId="14" xfId="0" applyNumberFormat="1" applyFont="1" applyFill="1" applyBorder="1" applyAlignment="1" applyProtection="1">
      <alignment horizontal="center"/>
      <protection locked="0"/>
    </xf>
    <xf numFmtId="0" fontId="7" fillId="16" borderId="13" xfId="0" applyFont="1" applyFill="1" applyBorder="1" applyAlignment="1" applyProtection="1">
      <alignment horizontal="left"/>
      <protection/>
    </xf>
    <xf numFmtId="0" fontId="0" fillId="16" borderId="24" xfId="0" applyFont="1" applyFill="1" applyBorder="1" applyAlignment="1">
      <alignment horizontal="left"/>
    </xf>
    <xf numFmtId="0" fontId="0" fillId="16" borderId="14" xfId="0" applyFont="1" applyFill="1" applyBorder="1" applyAlignment="1">
      <alignment horizontal="left"/>
    </xf>
    <xf numFmtId="0" fontId="0" fillId="0" borderId="24" xfId="0" applyBorder="1" applyAlignment="1">
      <alignment horizontal="center" wrapText="1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left"/>
    </xf>
    <xf numFmtId="0" fontId="24" fillId="0" borderId="31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14" fontId="24" fillId="0" borderId="31" xfId="0" applyNumberFormat="1" applyFont="1" applyBorder="1" applyAlignment="1">
      <alignment horizontal="center"/>
    </xf>
    <xf numFmtId="0" fontId="53" fillId="19" borderId="37" xfId="0" applyFont="1" applyFill="1" applyBorder="1" applyAlignment="1">
      <alignment horizontal="center" vertical="center" wrapText="1"/>
    </xf>
    <xf numFmtId="0" fontId="53" fillId="19" borderId="51" xfId="0" applyFont="1" applyFill="1" applyBorder="1" applyAlignment="1">
      <alignment horizontal="center" vertical="center" wrapText="1"/>
    </xf>
    <xf numFmtId="0" fontId="53" fillId="19" borderId="54" xfId="0" applyFont="1" applyFill="1" applyBorder="1" applyAlignment="1">
      <alignment horizontal="center" vertical="center" wrapText="1"/>
    </xf>
    <xf numFmtId="0" fontId="53" fillId="19" borderId="42" xfId="0" applyFont="1" applyFill="1" applyBorder="1" applyAlignment="1">
      <alignment horizontal="center" vertical="center" wrapText="1"/>
    </xf>
    <xf numFmtId="0" fontId="53" fillId="19" borderId="49" xfId="0" applyFont="1" applyFill="1" applyBorder="1" applyAlignment="1">
      <alignment horizontal="center" vertical="center" wrapText="1"/>
    </xf>
    <xf numFmtId="0" fontId="50" fillId="19" borderId="58" xfId="0" applyFont="1" applyFill="1" applyBorder="1" applyAlignment="1">
      <alignment horizontal="left"/>
    </xf>
    <xf numFmtId="0" fontId="50" fillId="19" borderId="17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2371725</xdr:colOff>
      <xdr:row>9</xdr:row>
      <xdr:rowOff>66675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3562350" y="2371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95250</xdr:colOff>
      <xdr:row>1</xdr:row>
      <xdr:rowOff>47625</xdr:rowOff>
    </xdr:from>
    <xdr:to>
      <xdr:col>5</xdr:col>
      <xdr:colOff>714375</xdr:colOff>
      <xdr:row>7</xdr:row>
      <xdr:rowOff>47625</xdr:rowOff>
    </xdr:to>
    <xdr:pic>
      <xdr:nvPicPr>
        <xdr:cNvPr id="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7650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67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809625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390525</xdr:colOff>
      <xdr:row>6</xdr:row>
      <xdr:rowOff>0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9848850" y="1943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952500</xdr:colOff>
      <xdr:row>1</xdr:row>
      <xdr:rowOff>85725</xdr:rowOff>
    </xdr:from>
    <xdr:to>
      <xdr:col>6</xdr:col>
      <xdr:colOff>428625</xdr:colOff>
      <xdr:row>4</xdr:row>
      <xdr:rowOff>895350</xdr:rowOff>
    </xdr:to>
    <xdr:pic>
      <xdr:nvPicPr>
        <xdr:cNvPr id="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76225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</xdr:row>
      <xdr:rowOff>57150</xdr:rowOff>
    </xdr:from>
    <xdr:to>
      <xdr:col>5</xdr:col>
      <xdr:colOff>342900</xdr:colOff>
      <xdr:row>5</xdr:row>
      <xdr:rowOff>1047750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342900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76200</xdr:rowOff>
    </xdr:from>
    <xdr:to>
      <xdr:col>3</xdr:col>
      <xdr:colOff>990600</xdr:colOff>
      <xdr:row>5</xdr:row>
      <xdr:rowOff>1066800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66700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19050</xdr:rowOff>
    </xdr:from>
    <xdr:to>
      <xdr:col>7</xdr:col>
      <xdr:colOff>752475</xdr:colOff>
      <xdr:row>4</xdr:row>
      <xdr:rowOff>1171575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</xdr:row>
      <xdr:rowOff>95250</xdr:rowOff>
    </xdr:from>
    <xdr:to>
      <xdr:col>6</xdr:col>
      <xdr:colOff>228600</xdr:colOff>
      <xdr:row>5</xdr:row>
      <xdr:rowOff>962025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0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1</xdr:row>
      <xdr:rowOff>76200</xdr:rowOff>
    </xdr:from>
    <xdr:to>
      <xdr:col>5</xdr:col>
      <xdr:colOff>581025</xdr:colOff>
      <xdr:row>6</xdr:row>
      <xdr:rowOff>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142875</xdr:rowOff>
    </xdr:from>
    <xdr:to>
      <xdr:col>6</xdr:col>
      <xdr:colOff>590550</xdr:colOff>
      <xdr:row>5</xdr:row>
      <xdr:rowOff>1133475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33375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47625</xdr:rowOff>
    </xdr:from>
    <xdr:to>
      <xdr:col>6</xdr:col>
      <xdr:colOff>219075</xdr:colOff>
      <xdr:row>4</xdr:row>
      <xdr:rowOff>1200150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38125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SheetLayoutView="100" workbookViewId="0" topLeftCell="A1">
      <selection activeCell="H32" sqref="H32"/>
    </sheetView>
  </sheetViews>
  <sheetFormatPr defaultColWidth="9.140625" defaultRowHeight="12.75"/>
  <cols>
    <col min="1" max="1" width="17.8515625" style="0" customWidth="1"/>
    <col min="2" max="2" width="36.140625" style="0" customWidth="1"/>
    <col min="3" max="3" width="13.421875" style="0" customWidth="1"/>
    <col min="4" max="4" width="13.00390625" style="0" customWidth="1"/>
    <col min="5" max="5" width="14.421875" style="0" customWidth="1"/>
    <col min="6" max="6" width="14.00390625" style="0" customWidth="1"/>
    <col min="7" max="7" width="14.8515625" style="0" customWidth="1"/>
  </cols>
  <sheetData>
    <row r="1" spans="1:8" ht="15.75" customHeight="1">
      <c r="A1" s="354" t="s">
        <v>230</v>
      </c>
      <c r="B1" s="354"/>
      <c r="C1" s="354"/>
      <c r="D1" s="354"/>
      <c r="E1" s="354"/>
      <c r="F1" s="354"/>
      <c r="G1" s="354"/>
      <c r="H1" s="354"/>
    </row>
    <row r="2" spans="1:7" ht="12.75">
      <c r="A2" s="355"/>
      <c r="B2" s="355"/>
      <c r="C2" s="355"/>
      <c r="D2" s="355"/>
      <c r="E2" s="355"/>
      <c r="F2" s="355"/>
      <c r="G2" s="355"/>
    </row>
    <row r="3" spans="1:7" ht="12.75">
      <c r="A3" s="355"/>
      <c r="B3" s="355"/>
      <c r="C3" s="355"/>
      <c r="D3" s="355"/>
      <c r="E3" s="355"/>
      <c r="F3" s="355"/>
      <c r="G3" s="355"/>
    </row>
    <row r="4" spans="1:7" ht="12.75">
      <c r="A4" s="355"/>
      <c r="B4" s="355"/>
      <c r="C4" s="355"/>
      <c r="D4" s="355"/>
      <c r="E4" s="355"/>
      <c r="F4" s="355"/>
      <c r="G4" s="355"/>
    </row>
    <row r="5" spans="1:7" ht="23.25" customHeight="1">
      <c r="A5" s="355"/>
      <c r="B5" s="355"/>
      <c r="C5" s="355"/>
      <c r="D5" s="355"/>
      <c r="E5" s="355"/>
      <c r="F5" s="355"/>
      <c r="G5" s="355"/>
    </row>
    <row r="6" spans="1:7" ht="12.75" customHeight="1" hidden="1">
      <c r="A6" s="355"/>
      <c r="B6" s="355"/>
      <c r="C6" s="355"/>
      <c r="D6" s="355"/>
      <c r="E6" s="355"/>
      <c r="F6" s="355"/>
      <c r="G6" s="355"/>
    </row>
    <row r="7" spans="1:7" ht="67.5" customHeight="1">
      <c r="A7" s="355"/>
      <c r="B7" s="355"/>
      <c r="C7" s="355"/>
      <c r="D7" s="355"/>
      <c r="E7" s="355"/>
      <c r="F7" s="355"/>
      <c r="G7" s="355"/>
    </row>
    <row r="8" spans="1:7" ht="17.25" customHeight="1">
      <c r="A8" s="335" t="s">
        <v>26</v>
      </c>
      <c r="B8" s="335"/>
      <c r="C8" s="335"/>
      <c r="D8" s="335"/>
      <c r="E8" s="335"/>
      <c r="F8" s="335"/>
      <c r="G8" s="335"/>
    </row>
    <row r="9" spans="1:7" ht="19.5" thickBot="1">
      <c r="A9" s="336" t="s">
        <v>205</v>
      </c>
      <c r="B9" s="336"/>
      <c r="C9" s="332"/>
      <c r="D9" s="332"/>
      <c r="E9" s="332"/>
      <c r="F9" s="332"/>
      <c r="G9" s="332"/>
    </row>
    <row r="10" spans="1:7" ht="15" thickBot="1">
      <c r="A10" s="333" t="s">
        <v>2</v>
      </c>
      <c r="B10" s="334"/>
      <c r="C10" s="331"/>
      <c r="D10" s="329"/>
      <c r="E10" s="329"/>
      <c r="F10" s="329"/>
      <c r="G10" s="330"/>
    </row>
    <row r="11" spans="1:7" ht="15" thickBot="1">
      <c r="A11" s="356" t="s">
        <v>3</v>
      </c>
      <c r="B11" s="357"/>
      <c r="C11" s="358"/>
      <c r="D11" s="359"/>
      <c r="E11" s="359"/>
      <c r="F11" s="359"/>
      <c r="G11" s="360"/>
    </row>
    <row r="12" spans="1:7" ht="15" thickBot="1">
      <c r="A12" s="349" t="s">
        <v>206</v>
      </c>
      <c r="B12" s="350"/>
      <c r="C12" s="351"/>
      <c r="D12" s="352"/>
      <c r="E12" s="352"/>
      <c r="F12" s="352"/>
      <c r="G12" s="353"/>
    </row>
    <row r="13" spans="1:7" ht="15.75" thickBot="1">
      <c r="A13" s="148"/>
      <c r="B13" s="340"/>
      <c r="C13" s="341"/>
      <c r="D13" s="341"/>
      <c r="E13" s="341"/>
      <c r="F13" s="341"/>
      <c r="G13" s="341"/>
    </row>
    <row r="14" spans="1:7" ht="12.75">
      <c r="A14" s="342" t="s">
        <v>208</v>
      </c>
      <c r="B14" s="344" t="s">
        <v>4</v>
      </c>
      <c r="C14" s="342" t="s">
        <v>5</v>
      </c>
      <c r="D14" s="342" t="s">
        <v>207</v>
      </c>
      <c r="E14" s="347" t="s">
        <v>6</v>
      </c>
      <c r="F14" s="342" t="s">
        <v>7</v>
      </c>
      <c r="G14" s="342" t="s">
        <v>8</v>
      </c>
    </row>
    <row r="15" spans="1:7" ht="50.25" customHeight="1" thickBot="1">
      <c r="A15" s="343"/>
      <c r="B15" s="345"/>
      <c r="C15" s="343"/>
      <c r="D15" s="343"/>
      <c r="E15" s="348"/>
      <c r="F15" s="346"/>
      <c r="G15" s="343"/>
    </row>
    <row r="16" spans="1:7" ht="15">
      <c r="A16" s="149"/>
      <c r="B16" s="137"/>
      <c r="C16" s="138"/>
      <c r="D16" s="139"/>
      <c r="E16" s="150"/>
      <c r="F16" s="151"/>
      <c r="G16" s="151"/>
    </row>
    <row r="17" spans="1:7" ht="15">
      <c r="A17" s="152"/>
      <c r="B17" s="140"/>
      <c r="C17" s="141"/>
      <c r="D17" s="142"/>
      <c r="E17" s="133"/>
      <c r="F17" s="143"/>
      <c r="G17" s="143"/>
    </row>
    <row r="18" spans="1:7" ht="15">
      <c r="A18" s="152"/>
      <c r="B18" s="140"/>
      <c r="C18" s="141"/>
      <c r="D18" s="142"/>
      <c r="E18" s="133"/>
      <c r="F18" s="143"/>
      <c r="G18" s="143"/>
    </row>
    <row r="19" spans="1:7" ht="15">
      <c r="A19" s="152"/>
      <c r="B19" s="140"/>
      <c r="C19" s="141"/>
      <c r="D19" s="142"/>
      <c r="E19" s="133"/>
      <c r="F19" s="143"/>
      <c r="G19" s="143"/>
    </row>
    <row r="20" spans="1:7" ht="15">
      <c r="A20" s="152"/>
      <c r="B20" s="140"/>
      <c r="C20" s="141"/>
      <c r="D20" s="142"/>
      <c r="E20" s="133"/>
      <c r="F20" s="143"/>
      <c r="G20" s="143"/>
    </row>
    <row r="21" spans="1:7" ht="15">
      <c r="A21" s="152"/>
      <c r="B21" s="140"/>
      <c r="C21" s="141"/>
      <c r="D21" s="142"/>
      <c r="E21" s="133"/>
      <c r="F21" s="143"/>
      <c r="G21" s="143"/>
    </row>
    <row r="22" spans="1:7" ht="15">
      <c r="A22" s="152"/>
      <c r="B22" s="140"/>
      <c r="C22" s="141"/>
      <c r="D22" s="142"/>
      <c r="E22" s="133"/>
      <c r="F22" s="143"/>
      <c r="G22" s="143"/>
    </row>
    <row r="23" spans="1:7" ht="15">
      <c r="A23" s="152"/>
      <c r="B23" s="140"/>
      <c r="C23" s="141"/>
      <c r="D23" s="142"/>
      <c r="E23" s="133"/>
      <c r="F23" s="143"/>
      <c r="G23" s="143"/>
    </row>
    <row r="24" spans="1:7" ht="15">
      <c r="A24" s="152"/>
      <c r="B24" s="140"/>
      <c r="C24" s="141"/>
      <c r="D24" s="142"/>
      <c r="E24" s="133"/>
      <c r="F24" s="143"/>
      <c r="G24" s="143"/>
    </row>
    <row r="25" spans="1:7" ht="15">
      <c r="A25" s="152"/>
      <c r="B25" s="140"/>
      <c r="C25" s="141"/>
      <c r="D25" s="142"/>
      <c r="E25" s="133"/>
      <c r="F25" s="143"/>
      <c r="G25" s="143"/>
    </row>
    <row r="26" spans="1:7" ht="15.75" thickBot="1">
      <c r="A26" s="153"/>
      <c r="B26" s="144"/>
      <c r="C26" s="145"/>
      <c r="D26" s="146"/>
      <c r="E26" s="134"/>
      <c r="F26" s="147"/>
      <c r="G26" s="147"/>
    </row>
    <row r="27" spans="1:7" ht="15" thickBot="1">
      <c r="A27" s="337" t="s">
        <v>9</v>
      </c>
      <c r="B27" s="338"/>
      <c r="C27" s="338"/>
      <c r="D27" s="338"/>
      <c r="E27" s="339"/>
      <c r="F27" s="215">
        <f>SUM(F16:F26)</f>
        <v>0</v>
      </c>
      <c r="G27" s="215">
        <f>SUM(G16:G26)</f>
        <v>0</v>
      </c>
    </row>
    <row r="28" spans="1:7" ht="15.75" thickBot="1">
      <c r="A28" s="17"/>
      <c r="B28" s="17"/>
      <c r="C28" s="17"/>
      <c r="D28" s="17"/>
      <c r="E28" s="17"/>
      <c r="F28" s="17"/>
      <c r="G28" s="17"/>
    </row>
    <row r="29" spans="1:7" ht="15.75" thickBot="1">
      <c r="A29" s="135" t="s">
        <v>10</v>
      </c>
      <c r="B29" s="136"/>
      <c r="C29" s="17"/>
      <c r="D29" s="203" t="s">
        <v>219</v>
      </c>
      <c r="E29" s="204"/>
      <c r="F29" s="201"/>
      <c r="G29" s="202"/>
    </row>
    <row r="30" spans="1:7" ht="15">
      <c r="A30" s="17"/>
      <c r="B30" s="17"/>
      <c r="C30" s="17"/>
      <c r="D30" s="17"/>
      <c r="E30" s="17"/>
      <c r="F30" s="17"/>
      <c r="G30" s="17"/>
    </row>
    <row r="31" spans="1:7" ht="15">
      <c r="A31" s="19" t="s">
        <v>228</v>
      </c>
      <c r="B31" s="17"/>
      <c r="C31" s="17"/>
      <c r="D31" s="17"/>
      <c r="E31" s="17"/>
      <c r="F31" s="17"/>
      <c r="G31" s="17"/>
    </row>
    <row r="32" ht="12.75">
      <c r="B32" t="s">
        <v>233</v>
      </c>
    </row>
    <row r="33" ht="12.75">
      <c r="C33" s="16"/>
    </row>
  </sheetData>
  <sheetProtection/>
  <mergeCells count="19">
    <mergeCell ref="A12:B12"/>
    <mergeCell ref="C12:G12"/>
    <mergeCell ref="A1:H1"/>
    <mergeCell ref="A2:G7"/>
    <mergeCell ref="A8:G8"/>
    <mergeCell ref="A9:G9"/>
    <mergeCell ref="A10:B10"/>
    <mergeCell ref="C10:G10"/>
    <mergeCell ref="A11:B11"/>
    <mergeCell ref="C11:G11"/>
    <mergeCell ref="A27:E27"/>
    <mergeCell ref="B13:G13"/>
    <mergeCell ref="A14:A15"/>
    <mergeCell ref="B14:B15"/>
    <mergeCell ref="C14:C15"/>
    <mergeCell ref="F14:F15"/>
    <mergeCell ref="G14:G15"/>
    <mergeCell ref="D14:D15"/>
    <mergeCell ref="E14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9:I34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25.00390625" style="0" customWidth="1"/>
    <col min="2" max="2" width="12.8515625" style="0" customWidth="1"/>
    <col min="3" max="4" width="14.28125" style="0" customWidth="1"/>
    <col min="5" max="5" width="11.421875" style="0" customWidth="1"/>
    <col min="6" max="7" width="13.57421875" style="0" customWidth="1"/>
    <col min="8" max="8" width="15.140625" style="0" customWidth="1"/>
    <col min="9" max="9" width="11.421875" style="0" customWidth="1"/>
  </cols>
  <sheetData>
    <row r="9" ht="23.25">
      <c r="A9" s="244" t="s">
        <v>246</v>
      </c>
    </row>
    <row r="11" spans="1:7" ht="12.75">
      <c r="A11" s="245" t="s">
        <v>247</v>
      </c>
      <c r="B11" s="542"/>
      <c r="C11" s="542"/>
      <c r="D11" s="542"/>
      <c r="E11" s="542"/>
      <c r="F11" s="246"/>
      <c r="G11" s="246"/>
    </row>
    <row r="12" spans="1:7" ht="26.25" customHeight="1">
      <c r="A12" s="245" t="s">
        <v>248</v>
      </c>
      <c r="B12" s="542"/>
      <c r="C12" s="543"/>
      <c r="D12" s="543"/>
      <c r="E12" s="544"/>
      <c r="F12" s="246"/>
      <c r="G12" s="246"/>
    </row>
    <row r="13" spans="1:7" ht="12.75">
      <c r="A13" s="245" t="s">
        <v>249</v>
      </c>
      <c r="B13" s="542"/>
      <c r="C13" s="542"/>
      <c r="D13" s="542"/>
      <c r="E13" s="542"/>
      <c r="F13" s="246"/>
      <c r="G13" s="246"/>
    </row>
    <row r="14" spans="1:7" ht="12.75">
      <c r="A14" s="245" t="s">
        <v>250</v>
      </c>
      <c r="B14" s="542"/>
      <c r="C14" s="542"/>
      <c r="D14" s="542"/>
      <c r="E14" s="542"/>
      <c r="F14" s="246"/>
      <c r="G14" s="246"/>
    </row>
    <row r="16" spans="1:9" ht="62.25" customHeight="1">
      <c r="A16" s="247" t="s">
        <v>251</v>
      </c>
      <c r="B16" s="248" t="s">
        <v>252</v>
      </c>
      <c r="C16" s="248" t="s">
        <v>253</v>
      </c>
      <c r="D16" s="247" t="s">
        <v>254</v>
      </c>
      <c r="E16" s="248" t="s">
        <v>255</v>
      </c>
      <c r="F16" s="248" t="s">
        <v>256</v>
      </c>
      <c r="G16" s="248" t="s">
        <v>257</v>
      </c>
      <c r="H16" s="248" t="s">
        <v>258</v>
      </c>
      <c r="I16" s="248" t="s">
        <v>259</v>
      </c>
    </row>
    <row r="17" spans="1:9" ht="12.75">
      <c r="A17" s="249"/>
      <c r="B17" s="250">
        <v>27100</v>
      </c>
      <c r="C17" s="251"/>
      <c r="D17" s="250">
        <f aca="true" t="shared" si="0" ref="D17:D24">B17-C17</f>
        <v>27100</v>
      </c>
      <c r="E17" s="250">
        <f aca="true" t="shared" si="1" ref="E17:E24">CEILING(D17*0.033,1)</f>
        <v>895</v>
      </c>
      <c r="F17" s="250">
        <f aca="true" t="shared" si="2" ref="F17:F24">C17*0.25</f>
        <v>0</v>
      </c>
      <c r="G17" s="250">
        <f aca="true" t="shared" si="3" ref="G17:G24">IF(E17&gt;F17,F17,E17)</f>
        <v>0</v>
      </c>
      <c r="H17" s="251"/>
      <c r="I17" s="250">
        <f aca="true" t="shared" si="4" ref="I17:I24">IF(C17="",0,IF(C17=0,0,(H17*G17)/C17))</f>
        <v>0</v>
      </c>
    </row>
    <row r="18" spans="1:9" ht="12.75">
      <c r="A18" s="249"/>
      <c r="B18" s="250">
        <v>27100</v>
      </c>
      <c r="C18" s="251"/>
      <c r="D18" s="250">
        <f t="shared" si="0"/>
        <v>27100</v>
      </c>
      <c r="E18" s="250">
        <f t="shared" si="1"/>
        <v>895</v>
      </c>
      <c r="F18" s="250">
        <f t="shared" si="2"/>
        <v>0</v>
      </c>
      <c r="G18" s="250">
        <f t="shared" si="3"/>
        <v>0</v>
      </c>
      <c r="H18" s="251"/>
      <c r="I18" s="250">
        <f t="shared" si="4"/>
        <v>0</v>
      </c>
    </row>
    <row r="19" spans="1:9" ht="12.75">
      <c r="A19" s="249"/>
      <c r="B19" s="250">
        <v>27100</v>
      </c>
      <c r="C19" s="251"/>
      <c r="D19" s="250">
        <f t="shared" si="0"/>
        <v>27100</v>
      </c>
      <c r="E19" s="250">
        <f t="shared" si="1"/>
        <v>895</v>
      </c>
      <c r="F19" s="250">
        <f t="shared" si="2"/>
        <v>0</v>
      </c>
      <c r="G19" s="250">
        <f t="shared" si="3"/>
        <v>0</v>
      </c>
      <c r="H19" s="251"/>
      <c r="I19" s="250">
        <f t="shared" si="4"/>
        <v>0</v>
      </c>
    </row>
    <row r="20" spans="1:9" ht="12.75">
      <c r="A20" s="249"/>
      <c r="B20" s="250">
        <v>27100</v>
      </c>
      <c r="C20" s="251"/>
      <c r="D20" s="250">
        <f t="shared" si="0"/>
        <v>27100</v>
      </c>
      <c r="E20" s="250">
        <f t="shared" si="1"/>
        <v>895</v>
      </c>
      <c r="F20" s="250">
        <f t="shared" si="2"/>
        <v>0</v>
      </c>
      <c r="G20" s="250">
        <f t="shared" si="3"/>
        <v>0</v>
      </c>
      <c r="H20" s="251"/>
      <c r="I20" s="250">
        <f t="shared" si="4"/>
        <v>0</v>
      </c>
    </row>
    <row r="21" spans="1:9" ht="12.75">
      <c r="A21" s="249"/>
      <c r="B21" s="250">
        <v>27100</v>
      </c>
      <c r="C21" s="251"/>
      <c r="D21" s="250">
        <f t="shared" si="0"/>
        <v>27100</v>
      </c>
      <c r="E21" s="250">
        <f t="shared" si="1"/>
        <v>895</v>
      </c>
      <c r="F21" s="250">
        <f t="shared" si="2"/>
        <v>0</v>
      </c>
      <c r="G21" s="250">
        <f t="shared" si="3"/>
        <v>0</v>
      </c>
      <c r="H21" s="251"/>
      <c r="I21" s="250">
        <f t="shared" si="4"/>
        <v>0</v>
      </c>
    </row>
    <row r="22" spans="1:9" ht="12.75">
      <c r="A22" s="249"/>
      <c r="B22" s="250">
        <v>27100</v>
      </c>
      <c r="C22" s="251"/>
      <c r="D22" s="250">
        <f t="shared" si="0"/>
        <v>27100</v>
      </c>
      <c r="E22" s="250">
        <f t="shared" si="1"/>
        <v>895</v>
      </c>
      <c r="F22" s="250">
        <f t="shared" si="2"/>
        <v>0</v>
      </c>
      <c r="G22" s="250">
        <f t="shared" si="3"/>
        <v>0</v>
      </c>
      <c r="H22" s="251"/>
      <c r="I22" s="250">
        <f t="shared" si="4"/>
        <v>0</v>
      </c>
    </row>
    <row r="23" spans="1:9" ht="12.75">
      <c r="A23" s="249"/>
      <c r="B23" s="250">
        <v>27100</v>
      </c>
      <c r="C23" s="251"/>
      <c r="D23" s="250">
        <f t="shared" si="0"/>
        <v>27100</v>
      </c>
      <c r="E23" s="250">
        <f t="shared" si="1"/>
        <v>895</v>
      </c>
      <c r="F23" s="250">
        <f t="shared" si="2"/>
        <v>0</v>
      </c>
      <c r="G23" s="250">
        <f t="shared" si="3"/>
        <v>0</v>
      </c>
      <c r="H23" s="251"/>
      <c r="I23" s="250">
        <f t="shared" si="4"/>
        <v>0</v>
      </c>
    </row>
    <row r="24" spans="1:9" ht="12.75">
      <c r="A24" s="249"/>
      <c r="B24" s="250">
        <v>27100</v>
      </c>
      <c r="C24" s="251"/>
      <c r="D24" s="250">
        <f t="shared" si="0"/>
        <v>27100</v>
      </c>
      <c r="E24" s="250">
        <f t="shared" si="1"/>
        <v>895</v>
      </c>
      <c r="F24" s="250">
        <f t="shared" si="2"/>
        <v>0</v>
      </c>
      <c r="G24" s="252">
        <f t="shared" si="3"/>
        <v>0</v>
      </c>
      <c r="H24" s="251"/>
      <c r="I24" s="250">
        <f t="shared" si="4"/>
        <v>0</v>
      </c>
    </row>
    <row r="25" spans="1:9" ht="12.75">
      <c r="A25" s="253" t="s">
        <v>9</v>
      </c>
      <c r="B25" s="254"/>
      <c r="C25" s="254"/>
      <c r="D25" s="254"/>
      <c r="E25" s="254"/>
      <c r="F25" s="254"/>
      <c r="G25" s="254"/>
      <c r="H25" s="255"/>
      <c r="I25" s="256">
        <f>SUM(I17:I24)</f>
        <v>0</v>
      </c>
    </row>
    <row r="27" spans="1:9" ht="12.75">
      <c r="A27" s="254" t="s">
        <v>260</v>
      </c>
      <c r="B27" s="254"/>
      <c r="C27" s="254"/>
      <c r="D27" s="254"/>
      <c r="E27" s="254"/>
      <c r="F27" s="254"/>
      <c r="G27" s="254"/>
      <c r="H27" s="254"/>
      <c r="I27" s="254"/>
    </row>
    <row r="28" spans="1:9" ht="12.75">
      <c r="A28" t="s">
        <v>261</v>
      </c>
      <c r="B28" s="254"/>
      <c r="C28" s="254"/>
      <c r="D28" s="254"/>
      <c r="E28" s="254"/>
      <c r="F28" s="254"/>
      <c r="G28" s="254"/>
      <c r="H28" s="254"/>
      <c r="I28" s="254"/>
    </row>
    <row r="29" spans="1:9" ht="12.75">
      <c r="A29" s="254" t="s">
        <v>165</v>
      </c>
      <c r="B29" s="254"/>
      <c r="C29" s="254"/>
      <c r="D29" s="254"/>
      <c r="E29" s="254"/>
      <c r="F29" s="254"/>
      <c r="G29" s="254"/>
      <c r="H29" s="254"/>
      <c r="I29" s="254"/>
    </row>
    <row r="30" spans="1:9" ht="12.75">
      <c r="A30" s="253" t="s">
        <v>10</v>
      </c>
      <c r="B30" s="251"/>
      <c r="C30" s="254"/>
      <c r="D30" s="257" t="s">
        <v>262</v>
      </c>
      <c r="E30" s="258"/>
      <c r="F30" s="259"/>
      <c r="G30" s="260"/>
      <c r="H30" s="261"/>
      <c r="I30" s="261"/>
    </row>
    <row r="31" spans="2:9" ht="12.75">
      <c r="B31" s="254"/>
      <c r="C31" s="254"/>
      <c r="D31" s="254"/>
      <c r="E31" s="254"/>
      <c r="F31" s="254"/>
      <c r="G31" s="254"/>
      <c r="H31" s="254"/>
      <c r="I31" s="254"/>
    </row>
    <row r="32" spans="2:9" ht="12.75">
      <c r="B32" s="254"/>
      <c r="C32" s="254"/>
      <c r="D32" s="254"/>
      <c r="E32" s="254"/>
      <c r="F32" s="254"/>
      <c r="G32" s="254"/>
      <c r="H32" s="254"/>
      <c r="I32" s="254"/>
    </row>
    <row r="33" spans="2:9" ht="12.75">
      <c r="B33" s="254"/>
      <c r="C33" s="254"/>
      <c r="D33" s="254"/>
      <c r="E33" s="254"/>
      <c r="F33" s="254"/>
      <c r="G33" s="254"/>
      <c r="H33" s="254"/>
      <c r="I33" s="254"/>
    </row>
    <row r="34" spans="2:9" ht="12.75">
      <c r="B34" s="254"/>
      <c r="C34" s="254"/>
      <c r="D34" s="254"/>
      <c r="E34" s="254"/>
      <c r="F34" s="254"/>
      <c r="G34" s="254"/>
      <c r="H34" s="254"/>
      <c r="I34" s="254"/>
    </row>
  </sheetData>
  <mergeCells count="4">
    <mergeCell ref="B11:E11"/>
    <mergeCell ref="B12:E12"/>
    <mergeCell ref="B13:E13"/>
    <mergeCell ref="B14:E14"/>
  </mergeCells>
  <printOptions/>
  <pageMargins left="0.75" right="0.75" top="1" bottom="1" header="0.4921259845" footer="0.4921259845"/>
  <pageSetup horizontalDpi="600" verticalDpi="600"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8:J48"/>
  <sheetViews>
    <sheetView workbookViewId="0" topLeftCell="A1">
      <selection activeCell="G34" sqref="G34"/>
    </sheetView>
  </sheetViews>
  <sheetFormatPr defaultColWidth="9.140625" defaultRowHeight="12.75"/>
  <cols>
    <col min="1" max="1" width="10.421875" style="0" customWidth="1"/>
    <col min="2" max="2" width="15.00390625" style="0" customWidth="1"/>
    <col min="3" max="3" width="16.00390625" style="254" customWidth="1"/>
    <col min="4" max="4" width="13.7109375" style="0" bestFit="1" customWidth="1"/>
    <col min="5" max="5" width="18.28125" style="254" customWidth="1"/>
    <col min="6" max="6" width="12.140625" style="254" customWidth="1"/>
    <col min="7" max="7" width="8.57421875" style="0" customWidth="1"/>
  </cols>
  <sheetData>
    <row r="8" ht="18">
      <c r="A8" s="262" t="s">
        <v>263</v>
      </c>
    </row>
    <row r="10" spans="1:10" ht="15">
      <c r="A10" s="545" t="s">
        <v>264</v>
      </c>
      <c r="B10" s="545"/>
      <c r="C10" s="546" t="s">
        <v>265</v>
      </c>
      <c r="D10" s="546"/>
      <c r="E10" s="546"/>
      <c r="F10" s="546"/>
      <c r="G10" s="263"/>
      <c r="H10" s="264"/>
      <c r="I10" s="264"/>
      <c r="J10" s="264"/>
    </row>
    <row r="11" spans="1:10" ht="15">
      <c r="A11" s="545" t="s">
        <v>248</v>
      </c>
      <c r="B11" s="545"/>
      <c r="C11" s="547"/>
      <c r="D11" s="547"/>
      <c r="E11" s="547"/>
      <c r="F11" s="547"/>
      <c r="G11" s="263"/>
      <c r="H11" s="263"/>
      <c r="I11" s="263"/>
      <c r="J11" s="263"/>
    </row>
    <row r="12" spans="1:10" ht="15">
      <c r="A12" s="545" t="s">
        <v>266</v>
      </c>
      <c r="B12" s="545"/>
      <c r="C12" s="548"/>
      <c r="D12" s="546"/>
      <c r="E12" s="265"/>
      <c r="F12" s="265"/>
      <c r="G12" s="263"/>
      <c r="H12" s="264"/>
      <c r="I12" s="264"/>
      <c r="J12" s="264"/>
    </row>
    <row r="14" ht="13.5" thickBot="1"/>
    <row r="15" spans="1:7" ht="25.5" customHeight="1">
      <c r="A15" s="549" t="s">
        <v>267</v>
      </c>
      <c r="B15" s="549" t="s">
        <v>268</v>
      </c>
      <c r="C15" s="551" t="s">
        <v>269</v>
      </c>
      <c r="D15" s="552"/>
      <c r="E15" s="552"/>
      <c r="F15" s="552"/>
      <c r="G15" s="553"/>
    </row>
    <row r="16" spans="1:7" s="270" customFormat="1" ht="30.75" thickBot="1">
      <c r="A16" s="550"/>
      <c r="B16" s="550"/>
      <c r="C16" s="266" t="s">
        <v>270</v>
      </c>
      <c r="D16" s="267" t="s">
        <v>271</v>
      </c>
      <c r="E16" s="268" t="s">
        <v>272</v>
      </c>
      <c r="F16" s="268" t="s">
        <v>273</v>
      </c>
      <c r="G16" s="269" t="s">
        <v>271</v>
      </c>
    </row>
    <row r="17" spans="1:7" ht="14.25">
      <c r="A17" s="271" t="s">
        <v>117</v>
      </c>
      <c r="B17" s="272" t="s">
        <v>22</v>
      </c>
      <c r="C17" s="273"/>
      <c r="D17" s="273" t="e">
        <f aca="true" t="shared" si="0" ref="D17:D28">C17/E39*100</f>
        <v>#DIV/0!</v>
      </c>
      <c r="E17" s="273">
        <f>C17</f>
        <v>0</v>
      </c>
      <c r="F17" s="273"/>
      <c r="G17" s="274">
        <f aca="true" t="shared" si="1" ref="G17:G28">F17/E40*100</f>
        <v>0</v>
      </c>
    </row>
    <row r="18" spans="1:7" ht="14.25">
      <c r="A18" s="275" t="s">
        <v>119</v>
      </c>
      <c r="B18" s="276"/>
      <c r="C18" s="277"/>
      <c r="D18" s="278">
        <f t="shared" si="0"/>
        <v>0</v>
      </c>
      <c r="E18" s="277">
        <f>C18</f>
        <v>0</v>
      </c>
      <c r="F18" s="277"/>
      <c r="G18" s="279" t="e">
        <f t="shared" si="1"/>
        <v>#DIV/0!</v>
      </c>
    </row>
    <row r="19" spans="1:7" ht="14.25">
      <c r="A19" s="275" t="s">
        <v>121</v>
      </c>
      <c r="B19" s="276"/>
      <c r="C19" s="277"/>
      <c r="D19" s="277" t="e">
        <f t="shared" si="0"/>
        <v>#DIV/0!</v>
      </c>
      <c r="E19" s="277">
        <f>C19</f>
        <v>0</v>
      </c>
      <c r="F19" s="277"/>
      <c r="G19" s="279" t="e">
        <f t="shared" si="1"/>
        <v>#DIV/0!</v>
      </c>
    </row>
    <row r="20" spans="1:7" ht="14.25">
      <c r="A20" s="275" t="s">
        <v>123</v>
      </c>
      <c r="B20" s="276"/>
      <c r="C20" s="277"/>
      <c r="D20" s="277" t="e">
        <f t="shared" si="0"/>
        <v>#DIV/0!</v>
      </c>
      <c r="E20" s="277">
        <f>C20</f>
        <v>0</v>
      </c>
      <c r="F20" s="277"/>
      <c r="G20" s="279" t="e">
        <f t="shared" si="1"/>
        <v>#DIV/0!</v>
      </c>
    </row>
    <row r="21" spans="1:7" ht="14.25">
      <c r="A21" s="275" t="s">
        <v>125</v>
      </c>
      <c r="B21" s="276"/>
      <c r="C21" s="277"/>
      <c r="D21" s="277" t="e">
        <f t="shared" si="0"/>
        <v>#DIV/0!</v>
      </c>
      <c r="E21" s="277">
        <f aca="true" t="shared" si="2" ref="E21:E28">C21</f>
        <v>0</v>
      </c>
      <c r="F21" s="277"/>
      <c r="G21" s="279" t="e">
        <f t="shared" si="1"/>
        <v>#DIV/0!</v>
      </c>
    </row>
    <row r="22" spans="1:7" ht="14.25">
      <c r="A22" s="275" t="s">
        <v>127</v>
      </c>
      <c r="B22" s="276"/>
      <c r="C22" s="277"/>
      <c r="D22" s="277" t="e">
        <f t="shared" si="0"/>
        <v>#DIV/0!</v>
      </c>
      <c r="E22" s="277">
        <f t="shared" si="2"/>
        <v>0</v>
      </c>
      <c r="F22" s="277"/>
      <c r="G22" s="279" t="e">
        <f t="shared" si="1"/>
        <v>#DIV/0!</v>
      </c>
    </row>
    <row r="23" spans="1:7" ht="14.25">
      <c r="A23" s="275" t="s">
        <v>129</v>
      </c>
      <c r="B23" s="276"/>
      <c r="C23" s="277"/>
      <c r="D23" s="277" t="e">
        <f t="shared" si="0"/>
        <v>#DIV/0!</v>
      </c>
      <c r="E23" s="277">
        <f t="shared" si="2"/>
        <v>0</v>
      </c>
      <c r="F23" s="277"/>
      <c r="G23" s="279" t="e">
        <f t="shared" si="1"/>
        <v>#DIV/0!</v>
      </c>
    </row>
    <row r="24" spans="1:7" ht="14.25">
      <c r="A24" s="275" t="s">
        <v>131</v>
      </c>
      <c r="B24" s="276"/>
      <c r="C24" s="277"/>
      <c r="D24" s="277" t="e">
        <f t="shared" si="0"/>
        <v>#DIV/0!</v>
      </c>
      <c r="E24" s="277">
        <f t="shared" si="2"/>
        <v>0</v>
      </c>
      <c r="F24" s="277"/>
      <c r="G24" s="279" t="e">
        <f t="shared" si="1"/>
        <v>#DIV/0!</v>
      </c>
    </row>
    <row r="25" spans="1:7" ht="14.25">
      <c r="A25" s="275" t="s">
        <v>133</v>
      </c>
      <c r="B25" s="276"/>
      <c r="C25" s="277"/>
      <c r="D25" s="277" t="e">
        <f t="shared" si="0"/>
        <v>#DIV/0!</v>
      </c>
      <c r="E25" s="277">
        <f t="shared" si="2"/>
        <v>0</v>
      </c>
      <c r="F25" s="277"/>
      <c r="G25" s="279" t="e">
        <f t="shared" si="1"/>
        <v>#DIV/0!</v>
      </c>
    </row>
    <row r="26" spans="1:7" ht="14.25">
      <c r="A26" s="275" t="s">
        <v>135</v>
      </c>
      <c r="B26" s="276"/>
      <c r="C26" s="277"/>
      <c r="D26" s="277" t="e">
        <f t="shared" si="0"/>
        <v>#DIV/0!</v>
      </c>
      <c r="E26" s="277">
        <f t="shared" si="2"/>
        <v>0</v>
      </c>
      <c r="F26" s="277"/>
      <c r="G26" s="279" t="e">
        <f t="shared" si="1"/>
        <v>#DIV/0!</v>
      </c>
    </row>
    <row r="27" spans="1:7" ht="14.25">
      <c r="A27" s="275" t="s">
        <v>137</v>
      </c>
      <c r="B27" s="276"/>
      <c r="C27" s="277"/>
      <c r="D27" s="277" t="e">
        <f t="shared" si="0"/>
        <v>#DIV/0!</v>
      </c>
      <c r="E27" s="277">
        <f t="shared" si="2"/>
        <v>0</v>
      </c>
      <c r="F27" s="277"/>
      <c r="G27" s="279" t="e">
        <f t="shared" si="1"/>
        <v>#DIV/0!</v>
      </c>
    </row>
    <row r="28" spans="1:7" ht="15" thickBot="1">
      <c r="A28" s="280" t="s">
        <v>139</v>
      </c>
      <c r="B28" s="281"/>
      <c r="C28" s="282"/>
      <c r="D28" s="282" t="e">
        <f t="shared" si="0"/>
        <v>#DIV/0!</v>
      </c>
      <c r="E28" s="282">
        <f t="shared" si="2"/>
        <v>0</v>
      </c>
      <c r="F28" s="282"/>
      <c r="G28" s="283" t="e">
        <f t="shared" si="1"/>
        <v>#DIV/0!</v>
      </c>
    </row>
    <row r="29" spans="1:7" ht="13.5" thickBot="1">
      <c r="A29" s="554" t="s">
        <v>274</v>
      </c>
      <c r="B29" s="555"/>
      <c r="C29" s="284">
        <f>SUM(C17:C28)</f>
        <v>0</v>
      </c>
      <c r="D29" s="284" t="e">
        <f>SUM(D17:D28)</f>
        <v>#DIV/0!</v>
      </c>
      <c r="E29" s="285">
        <f>SUM(E17:E28)</f>
        <v>0</v>
      </c>
      <c r="F29" s="286">
        <f>SUM(F17:F28)</f>
        <v>0</v>
      </c>
      <c r="G29" s="287" t="e">
        <f>SUM(G17:G28)</f>
        <v>#DIV/0!</v>
      </c>
    </row>
    <row r="31" ht="14.25">
      <c r="A31" s="288" t="s">
        <v>275</v>
      </c>
    </row>
    <row r="32" ht="14.25">
      <c r="A32" s="288"/>
    </row>
    <row r="33" spans="1:5" ht="12.75">
      <c r="A33" t="s">
        <v>276</v>
      </c>
      <c r="B33" s="556"/>
      <c r="C33" s="556"/>
      <c r="D33" s="556"/>
      <c r="E33" s="556"/>
    </row>
    <row r="34" spans="2:5" ht="14.25">
      <c r="B34" s="557" t="s">
        <v>277</v>
      </c>
      <c r="C34" s="557"/>
      <c r="D34" s="557"/>
      <c r="E34" s="557"/>
    </row>
    <row r="35" spans="2:5" ht="14.25">
      <c r="B35" s="289"/>
      <c r="C35" s="290"/>
      <c r="D35" s="289"/>
      <c r="E35" s="290"/>
    </row>
    <row r="36" spans="2:5" ht="14.25">
      <c r="B36" s="289"/>
      <c r="C36" s="290"/>
      <c r="D36" s="289"/>
      <c r="E36" s="290"/>
    </row>
    <row r="37" spans="1:5" ht="12.75">
      <c r="A37" t="s">
        <v>278</v>
      </c>
      <c r="B37" s="556"/>
      <c r="C37" s="556"/>
      <c r="D37" s="291"/>
      <c r="E37" s="292"/>
    </row>
    <row r="38" spans="2:4" ht="14.25">
      <c r="B38" s="557" t="s">
        <v>279</v>
      </c>
      <c r="C38" s="557"/>
      <c r="D38" s="289"/>
    </row>
    <row r="39" spans="2:4" ht="14.25">
      <c r="B39" s="289"/>
      <c r="C39" s="290"/>
      <c r="D39" s="289"/>
    </row>
    <row r="40" spans="2:5" ht="14.25">
      <c r="B40" s="289"/>
      <c r="C40" s="290"/>
      <c r="D40" s="289"/>
      <c r="E40" s="293">
        <v>5113725</v>
      </c>
    </row>
    <row r="42" ht="12.75">
      <c r="A42" s="294" t="s">
        <v>280</v>
      </c>
    </row>
    <row r="43" spans="1:7" ht="25.5" customHeight="1">
      <c r="A43" s="558" t="s">
        <v>281</v>
      </c>
      <c r="B43" s="558"/>
      <c r="C43" s="558"/>
      <c r="D43" s="558"/>
      <c r="E43" s="558"/>
      <c r="F43" s="558"/>
      <c r="G43" s="558"/>
    </row>
    <row r="44" spans="1:7" ht="12.75">
      <c r="A44" s="558" t="s">
        <v>282</v>
      </c>
      <c r="B44" s="558"/>
      <c r="C44" s="558"/>
      <c r="D44" s="558"/>
      <c r="E44" s="558"/>
      <c r="F44" s="558"/>
      <c r="G44" s="558"/>
    </row>
    <row r="45" spans="1:7" ht="12.75">
      <c r="A45" s="560" t="s">
        <v>283</v>
      </c>
      <c r="B45" s="560"/>
      <c r="C45" s="560"/>
      <c r="D45" s="560"/>
      <c r="E45" s="560"/>
      <c r="F45" s="560"/>
      <c r="G45" s="560"/>
    </row>
    <row r="46" spans="1:7" ht="12.75" customHeight="1">
      <c r="A46" s="558" t="s">
        <v>284</v>
      </c>
      <c r="B46" s="558"/>
      <c r="C46" s="558"/>
      <c r="D46" s="558"/>
      <c r="E46" s="558"/>
      <c r="F46" s="558"/>
      <c r="G46" s="558"/>
    </row>
    <row r="47" spans="1:7" ht="37.5" customHeight="1">
      <c r="A47" s="559" t="s">
        <v>285</v>
      </c>
      <c r="B47" s="559"/>
      <c r="C47" s="559"/>
      <c r="D47" s="559"/>
      <c r="E47" s="559"/>
      <c r="F47" s="559"/>
      <c r="G47" s="559"/>
    </row>
    <row r="48" spans="1:7" ht="24.75" customHeight="1">
      <c r="A48" s="558" t="s">
        <v>286</v>
      </c>
      <c r="B48" s="558"/>
      <c r="C48" s="558"/>
      <c r="D48" s="558"/>
      <c r="E48" s="558"/>
      <c r="F48" s="558"/>
      <c r="G48" s="558"/>
    </row>
  </sheetData>
  <mergeCells count="20">
    <mergeCell ref="A46:G46"/>
    <mergeCell ref="A47:G47"/>
    <mergeCell ref="A48:G48"/>
    <mergeCell ref="B38:C38"/>
    <mergeCell ref="A43:G43"/>
    <mergeCell ref="A44:G44"/>
    <mergeCell ref="A45:G45"/>
    <mergeCell ref="A29:B29"/>
    <mergeCell ref="B33:E33"/>
    <mergeCell ref="B34:E34"/>
    <mergeCell ref="B37:C37"/>
    <mergeCell ref="A12:B12"/>
    <mergeCell ref="C12:D12"/>
    <mergeCell ref="A15:A16"/>
    <mergeCell ref="B15:B16"/>
    <mergeCell ref="C15:G15"/>
    <mergeCell ref="A10:B10"/>
    <mergeCell ref="C10:F10"/>
    <mergeCell ref="A11:B11"/>
    <mergeCell ref="C11:F11"/>
  </mergeCells>
  <printOptions/>
  <pageMargins left="0.75" right="0.75" top="1" bottom="1" header="0.4921259845" footer="0.4921259845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11.00390625" style="0" customWidth="1"/>
    <col min="2" max="2" width="17.421875" style="0" customWidth="1"/>
    <col min="3" max="3" width="11.28125" style="0" customWidth="1"/>
    <col min="4" max="4" width="38.8515625" style="0" customWidth="1"/>
    <col min="5" max="5" width="12.57421875" style="0" customWidth="1"/>
    <col min="6" max="6" width="14.00390625" style="0" customWidth="1"/>
    <col min="7" max="7" width="11.8515625" style="0" customWidth="1"/>
    <col min="8" max="8" width="13.140625" style="0" customWidth="1"/>
    <col min="9" max="9" width="11.7109375" style="0" customWidth="1"/>
  </cols>
  <sheetData>
    <row r="1" spans="1:9" ht="15">
      <c r="A1" s="367" t="s">
        <v>14</v>
      </c>
      <c r="B1" s="367"/>
      <c r="C1" s="367"/>
      <c r="D1" s="367"/>
      <c r="E1" s="367"/>
      <c r="F1" s="367"/>
      <c r="G1" s="367"/>
      <c r="H1" s="367"/>
      <c r="I1" s="367"/>
    </row>
    <row r="2" spans="1:9" ht="12.75">
      <c r="A2" s="355" t="s">
        <v>1</v>
      </c>
      <c r="B2" s="355"/>
      <c r="C2" s="355"/>
      <c r="D2" s="355"/>
      <c r="E2" s="355"/>
      <c r="F2" s="355"/>
      <c r="G2" s="355"/>
      <c r="H2" s="355"/>
      <c r="I2" s="355"/>
    </row>
    <row r="3" spans="1:9" ht="12.75">
      <c r="A3" s="355"/>
      <c r="B3" s="355"/>
      <c r="C3" s="355"/>
      <c r="D3" s="355"/>
      <c r="E3" s="355"/>
      <c r="F3" s="355"/>
      <c r="G3" s="355"/>
      <c r="H3" s="355"/>
      <c r="I3" s="355"/>
    </row>
    <row r="4" spans="1:9" ht="39.75" customHeight="1">
      <c r="A4" s="355"/>
      <c r="B4" s="355"/>
      <c r="C4" s="355"/>
      <c r="D4" s="355"/>
      <c r="E4" s="355"/>
      <c r="F4" s="355"/>
      <c r="G4" s="355"/>
      <c r="H4" s="355"/>
      <c r="I4" s="355"/>
    </row>
    <row r="5" spans="1:9" ht="72.75" customHeight="1">
      <c r="A5" s="355"/>
      <c r="B5" s="355"/>
      <c r="C5" s="355"/>
      <c r="D5" s="355"/>
      <c r="E5" s="355"/>
      <c r="F5" s="355"/>
      <c r="G5" s="355"/>
      <c r="H5" s="355"/>
      <c r="I5" s="355"/>
    </row>
    <row r="6" spans="1:9" ht="18" customHeight="1" hidden="1">
      <c r="A6" s="355"/>
      <c r="B6" s="355"/>
      <c r="C6" s="355"/>
      <c r="D6" s="355"/>
      <c r="E6" s="355"/>
      <c r="F6" s="355"/>
      <c r="G6" s="355"/>
      <c r="H6" s="355"/>
      <c r="I6" s="355"/>
    </row>
    <row r="7" spans="1:9" ht="18" customHeight="1">
      <c r="A7" s="389" t="s">
        <v>26</v>
      </c>
      <c r="B7" s="390"/>
      <c r="C7" s="390"/>
      <c r="D7" s="390"/>
      <c r="E7" s="390"/>
      <c r="F7" s="390"/>
      <c r="G7" s="390"/>
      <c r="H7" s="390"/>
      <c r="I7" s="390"/>
    </row>
    <row r="8" spans="1:16" ht="19.5" thickBot="1">
      <c r="A8" s="336" t="s">
        <v>15</v>
      </c>
      <c r="B8" s="336"/>
      <c r="C8" s="336"/>
      <c r="D8" s="336"/>
      <c r="E8" s="336"/>
      <c r="F8" s="336"/>
      <c r="G8" s="368"/>
      <c r="H8" s="368"/>
      <c r="I8" s="368"/>
      <c r="J8" s="2" t="s">
        <v>0</v>
      </c>
      <c r="K8" s="3"/>
      <c r="L8" s="4"/>
      <c r="M8" s="4"/>
      <c r="N8" s="5"/>
      <c r="O8" s="5"/>
      <c r="P8" s="5"/>
    </row>
    <row r="9" spans="1:9" ht="15" thickBot="1">
      <c r="A9" s="375" t="s">
        <v>2</v>
      </c>
      <c r="B9" s="376"/>
      <c r="C9" s="371" t="s">
        <v>318</v>
      </c>
      <c r="D9" s="371"/>
      <c r="E9" s="371"/>
      <c r="F9" s="371"/>
      <c r="G9" s="372"/>
      <c r="H9" s="372"/>
      <c r="I9" s="373"/>
    </row>
    <row r="10" spans="1:9" ht="15" thickBot="1">
      <c r="A10" s="387" t="s">
        <v>3</v>
      </c>
      <c r="B10" s="388"/>
      <c r="C10" s="381" t="s">
        <v>319</v>
      </c>
      <c r="D10" s="382"/>
      <c r="E10" s="382"/>
      <c r="F10" s="382"/>
      <c r="G10" s="382"/>
      <c r="H10" s="382"/>
      <c r="I10" s="383"/>
    </row>
    <row r="11" spans="1:9" ht="15" thickBot="1">
      <c r="A11" s="379" t="s">
        <v>105</v>
      </c>
      <c r="B11" s="380"/>
      <c r="C11" s="384"/>
      <c r="D11" s="385"/>
      <c r="E11" s="385"/>
      <c r="F11" s="385"/>
      <c r="G11" s="385"/>
      <c r="H11" s="385"/>
      <c r="I11" s="386"/>
    </row>
    <row r="12" spans="1:9" ht="15" thickBot="1">
      <c r="A12" s="212"/>
      <c r="B12" s="213"/>
      <c r="C12" s="214"/>
      <c r="D12" s="214"/>
      <c r="E12" s="214"/>
      <c r="F12" s="214"/>
      <c r="G12" s="88"/>
      <c r="H12" s="88"/>
      <c r="I12" s="88"/>
    </row>
    <row r="13" spans="1:9" ht="12.75" customHeight="1">
      <c r="A13" s="342" t="s">
        <v>16</v>
      </c>
      <c r="B13" s="344" t="s">
        <v>17</v>
      </c>
      <c r="C13" s="344" t="s">
        <v>18</v>
      </c>
      <c r="D13" s="344" t="s">
        <v>201</v>
      </c>
      <c r="E13" s="369" t="s">
        <v>19</v>
      </c>
      <c r="F13" s="344" t="s">
        <v>20</v>
      </c>
      <c r="G13" s="344" t="s">
        <v>21</v>
      </c>
      <c r="H13" s="369" t="s">
        <v>227</v>
      </c>
      <c r="I13" s="344" t="s">
        <v>202</v>
      </c>
    </row>
    <row r="14" spans="1:9" ht="48" customHeight="1" thickBot="1">
      <c r="A14" s="343"/>
      <c r="B14" s="377"/>
      <c r="C14" s="345"/>
      <c r="D14" s="378"/>
      <c r="E14" s="374"/>
      <c r="F14" s="345"/>
      <c r="G14" s="345"/>
      <c r="H14" s="370"/>
      <c r="I14" s="345"/>
    </row>
    <row r="15" spans="1:9" ht="42.75">
      <c r="A15" s="295" t="s">
        <v>288</v>
      </c>
      <c r="B15" s="296" t="s">
        <v>289</v>
      </c>
      <c r="C15" s="297" t="s">
        <v>290</v>
      </c>
      <c r="D15" s="298" t="s">
        <v>291</v>
      </c>
      <c r="E15" s="299">
        <v>50000</v>
      </c>
      <c r="F15" s="299">
        <v>50000</v>
      </c>
      <c r="G15" s="297" t="s">
        <v>292</v>
      </c>
      <c r="H15" s="300">
        <v>39670</v>
      </c>
      <c r="I15" s="301" t="s">
        <v>291</v>
      </c>
    </row>
    <row r="16" spans="1:9" ht="42.75">
      <c r="A16" s="302" t="s">
        <v>293</v>
      </c>
      <c r="B16" s="303" t="s">
        <v>289</v>
      </c>
      <c r="C16" s="304" t="s">
        <v>294</v>
      </c>
      <c r="D16" s="305" t="s">
        <v>291</v>
      </c>
      <c r="E16" s="306">
        <v>60000</v>
      </c>
      <c r="F16" s="306">
        <v>60000</v>
      </c>
      <c r="G16" s="304" t="s">
        <v>292</v>
      </c>
      <c r="H16" s="307">
        <v>39702</v>
      </c>
      <c r="I16" s="308" t="s">
        <v>291</v>
      </c>
    </row>
    <row r="17" spans="1:9" ht="42.75">
      <c r="A17" s="302" t="s">
        <v>295</v>
      </c>
      <c r="B17" s="309" t="s">
        <v>296</v>
      </c>
      <c r="C17" s="304" t="s">
        <v>290</v>
      </c>
      <c r="D17" s="305" t="s">
        <v>291</v>
      </c>
      <c r="E17" s="306">
        <v>40000</v>
      </c>
      <c r="F17" s="306">
        <v>40000</v>
      </c>
      <c r="G17" s="304" t="s">
        <v>292</v>
      </c>
      <c r="H17" s="307">
        <v>39670</v>
      </c>
      <c r="I17" s="308" t="s">
        <v>291</v>
      </c>
    </row>
    <row r="18" spans="1:9" ht="42.75">
      <c r="A18" s="302" t="s">
        <v>297</v>
      </c>
      <c r="B18" s="309" t="s">
        <v>296</v>
      </c>
      <c r="C18" s="304" t="s">
        <v>294</v>
      </c>
      <c r="D18" s="305" t="s">
        <v>291</v>
      </c>
      <c r="E18" s="306">
        <v>45000</v>
      </c>
      <c r="F18" s="306">
        <v>45000</v>
      </c>
      <c r="G18" s="304" t="s">
        <v>292</v>
      </c>
      <c r="H18" s="307">
        <v>39702</v>
      </c>
      <c r="I18" s="308" t="s">
        <v>291</v>
      </c>
    </row>
    <row r="19" spans="1:9" ht="28.5">
      <c r="A19" s="302" t="s">
        <v>298</v>
      </c>
      <c r="B19" s="309" t="s">
        <v>299</v>
      </c>
      <c r="C19" s="304" t="s">
        <v>300</v>
      </c>
      <c r="D19" s="305" t="s">
        <v>291</v>
      </c>
      <c r="E19" s="306">
        <v>200</v>
      </c>
      <c r="F19" s="306">
        <v>200</v>
      </c>
      <c r="G19" s="304" t="s">
        <v>292</v>
      </c>
      <c r="H19" s="307">
        <v>39699</v>
      </c>
      <c r="I19" s="308" t="s">
        <v>291</v>
      </c>
    </row>
    <row r="20" spans="1:9" ht="28.5">
      <c r="A20" s="302" t="s">
        <v>301</v>
      </c>
      <c r="B20" s="309" t="s">
        <v>302</v>
      </c>
      <c r="C20" s="304" t="s">
        <v>303</v>
      </c>
      <c r="D20" s="304" t="s">
        <v>304</v>
      </c>
      <c r="E20" s="310">
        <v>60000</v>
      </c>
      <c r="F20" s="310">
        <v>50000</v>
      </c>
      <c r="G20" s="304" t="s">
        <v>292</v>
      </c>
      <c r="H20" s="307">
        <v>39706</v>
      </c>
      <c r="I20" s="308" t="s">
        <v>305</v>
      </c>
    </row>
    <row r="21" spans="1:9" ht="57">
      <c r="A21" s="302" t="s">
        <v>306</v>
      </c>
      <c r="B21" s="309" t="s">
        <v>307</v>
      </c>
      <c r="C21" s="304" t="s">
        <v>308</v>
      </c>
      <c r="D21" s="304" t="s">
        <v>309</v>
      </c>
      <c r="E21" s="306">
        <v>3000</v>
      </c>
      <c r="F21" s="306">
        <v>3000</v>
      </c>
      <c r="G21" s="304" t="s">
        <v>292</v>
      </c>
      <c r="H21" s="307">
        <v>39741</v>
      </c>
      <c r="I21" s="311" t="s">
        <v>310</v>
      </c>
    </row>
    <row r="22" spans="1:9" ht="57">
      <c r="A22" s="302">
        <v>8</v>
      </c>
      <c r="B22" s="309" t="s">
        <v>311</v>
      </c>
      <c r="C22" s="304" t="s">
        <v>312</v>
      </c>
      <c r="D22" s="304" t="s">
        <v>313</v>
      </c>
      <c r="E22" s="312">
        <v>200</v>
      </c>
      <c r="F22" s="312">
        <v>200</v>
      </c>
      <c r="G22" s="304" t="s">
        <v>292</v>
      </c>
      <c r="H22" s="307">
        <v>39659</v>
      </c>
      <c r="I22" s="311" t="s">
        <v>314</v>
      </c>
    </row>
    <row r="23" spans="1:9" ht="57">
      <c r="A23" s="302">
        <v>9</v>
      </c>
      <c r="B23" s="309" t="s">
        <v>311</v>
      </c>
      <c r="C23" s="304" t="s">
        <v>315</v>
      </c>
      <c r="D23" s="304" t="s">
        <v>313</v>
      </c>
      <c r="E23" s="306">
        <v>200</v>
      </c>
      <c r="F23" s="306">
        <v>200</v>
      </c>
      <c r="G23" s="304" t="s">
        <v>292</v>
      </c>
      <c r="H23" s="307">
        <v>39690</v>
      </c>
      <c r="I23" s="311"/>
    </row>
    <row r="24" spans="1:9" ht="57">
      <c r="A24" s="302">
        <v>10</v>
      </c>
      <c r="B24" s="309" t="s">
        <v>311</v>
      </c>
      <c r="C24" s="304" t="s">
        <v>316</v>
      </c>
      <c r="D24" s="304" t="s">
        <v>313</v>
      </c>
      <c r="E24" s="306">
        <v>200</v>
      </c>
      <c r="F24" s="306">
        <v>200</v>
      </c>
      <c r="G24" s="304" t="s">
        <v>292</v>
      </c>
      <c r="H24" s="307">
        <v>39721</v>
      </c>
      <c r="I24" s="311"/>
    </row>
    <row r="25" spans="1:9" ht="14.25">
      <c r="A25" s="302"/>
      <c r="B25" s="309"/>
      <c r="C25" s="304"/>
      <c r="D25" s="304"/>
      <c r="E25" s="306"/>
      <c r="F25" s="306"/>
      <c r="G25" s="304"/>
      <c r="H25" s="304"/>
      <c r="I25" s="311"/>
    </row>
    <row r="26" spans="1:9" ht="14.25">
      <c r="A26" s="313"/>
      <c r="B26" s="309"/>
      <c r="C26" s="304"/>
      <c r="D26" s="304"/>
      <c r="E26" s="306"/>
      <c r="F26" s="306"/>
      <c r="G26" s="304"/>
      <c r="H26" s="304"/>
      <c r="I26" s="311"/>
    </row>
    <row r="27" spans="1:9" ht="14.25">
      <c r="A27" s="313"/>
      <c r="B27" s="309"/>
      <c r="C27" s="304"/>
      <c r="D27" s="304"/>
      <c r="E27" s="306"/>
      <c r="F27" s="306"/>
      <c r="G27" s="304"/>
      <c r="H27" s="304"/>
      <c r="I27" s="311"/>
    </row>
    <row r="28" spans="1:9" ht="14.25">
      <c r="A28" s="314"/>
      <c r="B28" s="361" t="s">
        <v>317</v>
      </c>
      <c r="C28" s="362"/>
      <c r="D28" s="362"/>
      <c r="E28" s="362"/>
      <c r="F28" s="362"/>
      <c r="G28" s="362"/>
      <c r="H28" s="362"/>
      <c r="I28" s="363"/>
    </row>
    <row r="29" spans="1:9" ht="15">
      <c r="A29" s="323"/>
      <c r="B29" s="321"/>
      <c r="C29" s="322"/>
      <c r="D29" s="322"/>
      <c r="E29" s="322"/>
      <c r="F29" s="322"/>
      <c r="G29" s="322"/>
      <c r="H29" s="322"/>
      <c r="I29" s="324"/>
    </row>
    <row r="30" spans="1:9" ht="15">
      <c r="A30" s="323"/>
      <c r="B30" s="321"/>
      <c r="C30" s="322"/>
      <c r="D30" s="322"/>
      <c r="E30" s="322"/>
      <c r="F30" s="322"/>
      <c r="G30" s="322"/>
      <c r="H30" s="322"/>
      <c r="I30" s="324"/>
    </row>
    <row r="31" spans="1:9" ht="15.75" thickBot="1">
      <c r="A31" s="325"/>
      <c r="B31" s="326"/>
      <c r="C31" s="327"/>
      <c r="D31" s="327"/>
      <c r="E31" s="327"/>
      <c r="F31" s="327"/>
      <c r="G31" s="327"/>
      <c r="H31" s="327"/>
      <c r="I31" s="328"/>
    </row>
    <row r="32" spans="1:9" ht="15.75" thickBot="1">
      <c r="A32" s="315" t="s">
        <v>9</v>
      </c>
      <c r="B32" s="316" t="s">
        <v>22</v>
      </c>
      <c r="C32" s="316" t="s">
        <v>22</v>
      </c>
      <c r="D32" s="317"/>
      <c r="E32" s="318">
        <f>SUM(E15:E31)</f>
        <v>258800</v>
      </c>
      <c r="F32" s="319">
        <f>SUM(F15:F31)</f>
        <v>248800</v>
      </c>
      <c r="G32" s="316" t="s">
        <v>22</v>
      </c>
      <c r="H32" s="320">
        <f>SUM(H15:H31)</f>
        <v>396960</v>
      </c>
      <c r="I32" s="316" t="s">
        <v>22</v>
      </c>
    </row>
    <row r="33" spans="1:9" ht="15">
      <c r="A33" s="89"/>
      <c r="B33" s="89"/>
      <c r="C33" s="89"/>
      <c r="D33" s="89"/>
      <c r="E33" s="89"/>
      <c r="F33" s="89"/>
      <c r="G33" s="88"/>
      <c r="H33" s="88"/>
      <c r="I33" s="88"/>
    </row>
    <row r="34" spans="1:9" ht="15.75" thickBot="1">
      <c r="A34" s="89"/>
      <c r="B34" s="89"/>
      <c r="C34" s="89"/>
      <c r="D34" s="89"/>
      <c r="E34" s="89"/>
      <c r="F34" s="89"/>
      <c r="G34" s="88"/>
      <c r="H34" s="88"/>
      <c r="I34" s="88"/>
    </row>
    <row r="35" spans="1:9" ht="15.75" thickBot="1">
      <c r="A35" s="90" t="s">
        <v>10</v>
      </c>
      <c r="B35" s="91"/>
      <c r="C35" s="92"/>
      <c r="D35" s="92"/>
      <c r="E35" s="185" t="s">
        <v>219</v>
      </c>
      <c r="F35" s="190"/>
      <c r="G35" s="364"/>
      <c r="H35" s="365"/>
      <c r="I35" s="366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ht="15">
      <c r="A37" s="19" t="s">
        <v>228</v>
      </c>
    </row>
    <row r="38" ht="12.75">
      <c r="C38" t="s">
        <v>233</v>
      </c>
    </row>
  </sheetData>
  <sheetProtection/>
  <mergeCells count="20">
    <mergeCell ref="A2:I6"/>
    <mergeCell ref="A7:I7"/>
    <mergeCell ref="D13:D14"/>
    <mergeCell ref="A11:B11"/>
    <mergeCell ref="C10:I11"/>
    <mergeCell ref="A10:B10"/>
    <mergeCell ref="A9:B9"/>
    <mergeCell ref="A13:A14"/>
    <mergeCell ref="B13:B14"/>
    <mergeCell ref="C13:C14"/>
    <mergeCell ref="B28:I28"/>
    <mergeCell ref="G35:I35"/>
    <mergeCell ref="A1:I1"/>
    <mergeCell ref="A8:I8"/>
    <mergeCell ref="G13:G14"/>
    <mergeCell ref="H13:H14"/>
    <mergeCell ref="I13:I14"/>
    <mergeCell ref="C9:I9"/>
    <mergeCell ref="E13:E14"/>
    <mergeCell ref="F13:F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view="pageBreakPreview" zoomScaleSheetLayoutView="100" workbookViewId="0" topLeftCell="A1">
      <selection activeCell="D20" sqref="D20"/>
    </sheetView>
  </sheetViews>
  <sheetFormatPr defaultColWidth="9.140625" defaultRowHeight="12.75"/>
  <cols>
    <col min="1" max="1" width="56.28125" style="9" customWidth="1"/>
    <col min="2" max="2" width="14.7109375" style="9" customWidth="1"/>
    <col min="3" max="3" width="12.00390625" style="10" customWidth="1"/>
    <col min="4" max="4" width="16.7109375" style="10" customWidth="1"/>
    <col min="5" max="5" width="10.57421875" style="10" customWidth="1"/>
    <col min="6" max="6" width="14.57421875" style="10" customWidth="1"/>
    <col min="7" max="7" width="12.57421875" style="10" customWidth="1"/>
    <col min="8" max="8" width="13.8515625" style="10" customWidth="1"/>
  </cols>
  <sheetData>
    <row r="1" spans="1:8" ht="22.5" customHeight="1">
      <c r="A1" s="391" t="s">
        <v>23</v>
      </c>
      <c r="B1" s="392"/>
      <c r="C1" s="392"/>
      <c r="D1" s="392"/>
      <c r="E1" s="392"/>
      <c r="F1" s="392"/>
      <c r="G1" s="392"/>
      <c r="H1" s="392"/>
    </row>
    <row r="2" spans="1:8" ht="12.75">
      <c r="A2" s="391"/>
      <c r="B2" s="391"/>
      <c r="C2" s="391"/>
      <c r="D2" s="391"/>
      <c r="E2" s="391"/>
      <c r="F2" s="391"/>
      <c r="G2" s="391"/>
      <c r="H2" s="391"/>
    </row>
    <row r="3" spans="1:8" ht="12.75">
      <c r="A3" s="391"/>
      <c r="B3" s="391"/>
      <c r="C3" s="391"/>
      <c r="D3" s="391"/>
      <c r="E3" s="391"/>
      <c r="F3" s="391"/>
      <c r="G3" s="391"/>
      <c r="H3" s="391"/>
    </row>
    <row r="4" spans="1:8" ht="12.75">
      <c r="A4" s="391"/>
      <c r="B4" s="391"/>
      <c r="C4" s="391"/>
      <c r="D4" s="391"/>
      <c r="E4" s="391"/>
      <c r="F4" s="391"/>
      <c r="G4" s="391"/>
      <c r="H4" s="391"/>
    </row>
    <row r="5" spans="1:8" ht="12.75">
      <c r="A5" s="391"/>
      <c r="B5" s="391"/>
      <c r="C5" s="391"/>
      <c r="D5" s="391"/>
      <c r="E5" s="391"/>
      <c r="F5" s="391"/>
      <c r="G5" s="391"/>
      <c r="H5" s="391"/>
    </row>
    <row r="6" spans="1:8" ht="87.75" customHeight="1">
      <c r="A6" s="391"/>
      <c r="B6" s="391"/>
      <c r="C6" s="391"/>
      <c r="D6" s="391"/>
      <c r="E6" s="391"/>
      <c r="F6" s="391"/>
      <c r="G6" s="391"/>
      <c r="H6" s="391"/>
    </row>
    <row r="7" spans="1:8" ht="19.5" thickBot="1">
      <c r="A7" s="393" t="s">
        <v>24</v>
      </c>
      <c r="B7" s="393"/>
      <c r="C7" s="393"/>
      <c r="D7" s="393"/>
      <c r="E7" s="393"/>
      <c r="F7" s="393"/>
      <c r="G7" s="393"/>
      <c r="H7" s="393"/>
    </row>
    <row r="8" spans="1:8" ht="15" thickBot="1">
      <c r="A8" s="34" t="s">
        <v>2</v>
      </c>
      <c r="B8" s="371" t="s">
        <v>318</v>
      </c>
      <c r="C8" s="371"/>
      <c r="D8" s="371"/>
      <c r="E8" s="371"/>
      <c r="F8" s="372"/>
      <c r="G8" s="372"/>
      <c r="H8" s="373"/>
    </row>
    <row r="9" spans="1:8" ht="15" thickBot="1">
      <c r="A9" s="76" t="s">
        <v>3</v>
      </c>
      <c r="B9" s="381" t="s">
        <v>319</v>
      </c>
      <c r="C9" s="382"/>
      <c r="D9" s="382"/>
      <c r="E9" s="382"/>
      <c r="F9" s="382"/>
      <c r="G9" s="382"/>
      <c r="H9" s="383"/>
    </row>
    <row r="10" spans="1:8" ht="15" thickBot="1">
      <c r="A10" s="34" t="s">
        <v>25</v>
      </c>
      <c r="B10" s="384"/>
      <c r="C10" s="385"/>
      <c r="D10" s="385"/>
      <c r="E10" s="385"/>
      <c r="F10" s="385"/>
      <c r="G10" s="385"/>
      <c r="H10" s="386"/>
    </row>
    <row r="11" spans="1:8" ht="15" thickBot="1">
      <c r="A11" s="404" t="s">
        <v>26</v>
      </c>
      <c r="B11" s="405"/>
      <c r="C11" s="405"/>
      <c r="D11" s="405"/>
      <c r="E11" s="405"/>
      <c r="F11" s="405"/>
      <c r="G11" s="405"/>
      <c r="H11" s="406"/>
    </row>
    <row r="12" spans="1:8" ht="12.75">
      <c r="A12" s="394" t="s">
        <v>215</v>
      </c>
      <c r="B12" s="395"/>
      <c r="C12" s="395"/>
      <c r="D12" s="395"/>
      <c r="E12" s="395"/>
      <c r="F12" s="395"/>
      <c r="G12" s="395"/>
      <c r="H12" s="396"/>
    </row>
    <row r="13" spans="1:8" ht="13.5" thickBot="1">
      <c r="A13" s="397"/>
      <c r="B13" s="398"/>
      <c r="C13" s="398"/>
      <c r="D13" s="398"/>
      <c r="E13" s="398"/>
      <c r="F13" s="398"/>
      <c r="G13" s="398"/>
      <c r="H13" s="399"/>
    </row>
    <row r="14" spans="1:8" ht="86.25" thickBot="1">
      <c r="A14" s="52" t="s">
        <v>27</v>
      </c>
      <c r="B14" s="54" t="s">
        <v>28</v>
      </c>
      <c r="C14" s="65" t="s">
        <v>29</v>
      </c>
      <c r="D14" s="54" t="s">
        <v>30</v>
      </c>
      <c r="E14" s="65" t="s">
        <v>31</v>
      </c>
      <c r="F14" s="54" t="s">
        <v>32</v>
      </c>
      <c r="G14" s="65" t="s">
        <v>33</v>
      </c>
      <c r="H14" s="54" t="s">
        <v>34</v>
      </c>
    </row>
    <row r="15" spans="1:8" ht="180.75" thickBot="1">
      <c r="A15" s="243" t="s">
        <v>240</v>
      </c>
      <c r="B15" s="240" t="s">
        <v>241</v>
      </c>
      <c r="C15" s="241" t="s">
        <v>242</v>
      </c>
      <c r="D15" s="240" t="s">
        <v>243</v>
      </c>
      <c r="E15" s="241" t="s">
        <v>244</v>
      </c>
      <c r="F15" s="240" t="s">
        <v>243</v>
      </c>
      <c r="G15" s="240" t="s">
        <v>243</v>
      </c>
      <c r="H15" s="240" t="s">
        <v>245</v>
      </c>
    </row>
    <row r="16" spans="1:8" ht="15">
      <c r="A16" s="55" t="s">
        <v>210</v>
      </c>
      <c r="B16" s="71">
        <f>B17+B28+B29+B30+B31</f>
        <v>0</v>
      </c>
      <c r="C16" s="71">
        <f>C17+C28+C29+C30+C31</f>
        <v>0</v>
      </c>
      <c r="D16" s="79" t="e">
        <f aca="true" t="shared" si="0" ref="D16:D57">C16/B16</f>
        <v>#DIV/0!</v>
      </c>
      <c r="E16" s="71">
        <f>E17+E28+E29+E30+E31</f>
        <v>0</v>
      </c>
      <c r="F16" s="79" t="e">
        <f>E16/B16</f>
        <v>#DIV/0!</v>
      </c>
      <c r="G16" s="83" t="e">
        <f aca="true" t="shared" si="1" ref="G16:G57">(C16+E16)/B16</f>
        <v>#DIV/0!</v>
      </c>
      <c r="H16" s="158"/>
    </row>
    <row r="17" spans="1:8" ht="15">
      <c r="A17" s="56" t="s">
        <v>35</v>
      </c>
      <c r="B17" s="77">
        <f>B18+B23</f>
        <v>0</v>
      </c>
      <c r="C17" s="77">
        <f>C18+C23</f>
        <v>0</v>
      </c>
      <c r="D17" s="80" t="e">
        <f t="shared" si="0"/>
        <v>#DIV/0!</v>
      </c>
      <c r="E17" s="77">
        <f>E18+E23</f>
        <v>0</v>
      </c>
      <c r="F17" s="80" t="e">
        <f>E17/B17</f>
        <v>#DIV/0!</v>
      </c>
      <c r="G17" s="84" t="e">
        <f t="shared" si="1"/>
        <v>#DIV/0!</v>
      </c>
      <c r="H17" s="87"/>
    </row>
    <row r="18" spans="1:8" ht="15">
      <c r="A18" s="57" t="s">
        <v>211</v>
      </c>
      <c r="B18" s="154">
        <f>B19+B20+B21+B22</f>
        <v>0</v>
      </c>
      <c r="C18" s="154">
        <f>C19+C20+C21+C22</f>
        <v>0</v>
      </c>
      <c r="D18" s="80" t="e">
        <f t="shared" si="0"/>
        <v>#DIV/0!</v>
      </c>
      <c r="E18" s="154">
        <f>E19+E20+E21+E22</f>
        <v>0</v>
      </c>
      <c r="F18" s="80" t="e">
        <f aca="true" t="shared" si="2" ref="F18:F57">E18/B18</f>
        <v>#DIV/0!</v>
      </c>
      <c r="G18" s="84" t="e">
        <f t="shared" si="1"/>
        <v>#DIV/0!</v>
      </c>
      <c r="H18" s="87"/>
    </row>
    <row r="19" spans="1:8" ht="15">
      <c r="A19" s="57" t="s">
        <v>36</v>
      </c>
      <c r="B19" s="62"/>
      <c r="C19" s="66"/>
      <c r="D19" s="80" t="e">
        <f t="shared" si="0"/>
        <v>#DIV/0!</v>
      </c>
      <c r="E19" s="62"/>
      <c r="F19" s="80" t="e">
        <f t="shared" si="2"/>
        <v>#DIV/0!</v>
      </c>
      <c r="G19" s="84" t="e">
        <f t="shared" si="1"/>
        <v>#DIV/0!</v>
      </c>
      <c r="H19" s="87"/>
    </row>
    <row r="20" spans="1:8" ht="15">
      <c r="A20" s="57" t="s">
        <v>37</v>
      </c>
      <c r="B20" s="62"/>
      <c r="C20" s="66"/>
      <c r="D20" s="80" t="e">
        <f t="shared" si="0"/>
        <v>#DIV/0!</v>
      </c>
      <c r="E20" s="62"/>
      <c r="F20" s="80" t="e">
        <f t="shared" si="2"/>
        <v>#DIV/0!</v>
      </c>
      <c r="G20" s="84" t="e">
        <f t="shared" si="1"/>
        <v>#DIV/0!</v>
      </c>
      <c r="H20" s="87"/>
    </row>
    <row r="21" spans="1:8" ht="15">
      <c r="A21" s="57" t="s">
        <v>38</v>
      </c>
      <c r="B21" s="62"/>
      <c r="C21" s="66"/>
      <c r="D21" s="80" t="e">
        <f>C21/B21</f>
        <v>#DIV/0!</v>
      </c>
      <c r="E21" s="62"/>
      <c r="F21" s="80" t="e">
        <f>E21/B21</f>
        <v>#DIV/0!</v>
      </c>
      <c r="G21" s="84" t="e">
        <f>(C21+E21)/B21</f>
        <v>#DIV/0!</v>
      </c>
      <c r="H21" s="87"/>
    </row>
    <row r="22" spans="1:8" ht="15">
      <c r="A22" s="57" t="s">
        <v>185</v>
      </c>
      <c r="B22" s="62"/>
      <c r="C22" s="66"/>
      <c r="D22" s="80" t="e">
        <f t="shared" si="0"/>
        <v>#DIV/0!</v>
      </c>
      <c r="E22" s="62"/>
      <c r="F22" s="80" t="e">
        <f t="shared" si="2"/>
        <v>#DIV/0!</v>
      </c>
      <c r="G22" s="84" t="e">
        <f t="shared" si="1"/>
        <v>#DIV/0!</v>
      </c>
      <c r="H22" s="87"/>
    </row>
    <row r="23" spans="1:8" ht="15">
      <c r="A23" s="57" t="s">
        <v>212</v>
      </c>
      <c r="B23" s="154">
        <f>B24+B25+B26+B27</f>
        <v>0</v>
      </c>
      <c r="C23" s="154">
        <f>C24+C25+C26+C27</f>
        <v>0</v>
      </c>
      <c r="D23" s="80" t="e">
        <f t="shared" si="0"/>
        <v>#DIV/0!</v>
      </c>
      <c r="E23" s="154">
        <f>E24+E25+E26+E27</f>
        <v>0</v>
      </c>
      <c r="F23" s="80" t="e">
        <f t="shared" si="2"/>
        <v>#DIV/0!</v>
      </c>
      <c r="G23" s="84" t="e">
        <f t="shared" si="1"/>
        <v>#DIV/0!</v>
      </c>
      <c r="H23" s="87"/>
    </row>
    <row r="24" spans="1:8" ht="15">
      <c r="A24" s="57" t="s">
        <v>39</v>
      </c>
      <c r="B24" s="62"/>
      <c r="C24" s="66"/>
      <c r="D24" s="80" t="e">
        <f t="shared" si="0"/>
        <v>#DIV/0!</v>
      </c>
      <c r="E24" s="62"/>
      <c r="F24" s="80" t="e">
        <f t="shared" si="2"/>
        <v>#DIV/0!</v>
      </c>
      <c r="G24" s="84" t="e">
        <f t="shared" si="1"/>
        <v>#DIV/0!</v>
      </c>
      <c r="H24" s="87"/>
    </row>
    <row r="25" spans="1:8" ht="15">
      <c r="A25" s="57" t="s">
        <v>40</v>
      </c>
      <c r="B25" s="62"/>
      <c r="C25" s="66"/>
      <c r="D25" s="80" t="e">
        <f t="shared" si="0"/>
        <v>#DIV/0!</v>
      </c>
      <c r="E25" s="62"/>
      <c r="F25" s="80" t="e">
        <f t="shared" si="2"/>
        <v>#DIV/0!</v>
      </c>
      <c r="G25" s="84" t="e">
        <f t="shared" si="1"/>
        <v>#DIV/0!</v>
      </c>
      <c r="H25" s="87"/>
    </row>
    <row r="26" spans="1:8" ht="15">
      <c r="A26" s="57" t="s">
        <v>41</v>
      </c>
      <c r="B26" s="62"/>
      <c r="C26" s="66"/>
      <c r="D26" s="80" t="e">
        <f>C26/B26</f>
        <v>#DIV/0!</v>
      </c>
      <c r="E26" s="62"/>
      <c r="F26" s="80" t="e">
        <f>E26/B26</f>
        <v>#DIV/0!</v>
      </c>
      <c r="G26" s="84" t="e">
        <f>(C26+E26)/B26</f>
        <v>#DIV/0!</v>
      </c>
      <c r="H26" s="87"/>
    </row>
    <row r="27" spans="1:8" ht="15">
      <c r="A27" s="57" t="s">
        <v>186</v>
      </c>
      <c r="B27" s="62"/>
      <c r="C27" s="66"/>
      <c r="D27" s="80" t="e">
        <f t="shared" si="0"/>
        <v>#DIV/0!</v>
      </c>
      <c r="E27" s="62"/>
      <c r="F27" s="80" t="e">
        <f t="shared" si="2"/>
        <v>#DIV/0!</v>
      </c>
      <c r="G27" s="84" t="e">
        <f t="shared" si="1"/>
        <v>#DIV/0!</v>
      </c>
      <c r="H27" s="87"/>
    </row>
    <row r="28" spans="1:8" ht="15">
      <c r="A28" s="57" t="s">
        <v>187</v>
      </c>
      <c r="B28" s="62"/>
      <c r="C28" s="66"/>
      <c r="D28" s="80" t="e">
        <f t="shared" si="0"/>
        <v>#DIV/0!</v>
      </c>
      <c r="E28" s="62"/>
      <c r="F28" s="80" t="e">
        <f t="shared" si="2"/>
        <v>#DIV/0!</v>
      </c>
      <c r="G28" s="84" t="e">
        <f t="shared" si="1"/>
        <v>#DIV/0!</v>
      </c>
      <c r="H28" s="87"/>
    </row>
    <row r="29" spans="1:8" ht="15">
      <c r="A29" s="57" t="s">
        <v>188</v>
      </c>
      <c r="B29" s="62"/>
      <c r="C29" s="66"/>
      <c r="D29" s="80" t="e">
        <f t="shared" si="0"/>
        <v>#DIV/0!</v>
      </c>
      <c r="E29" s="62"/>
      <c r="F29" s="80" t="e">
        <f t="shared" si="2"/>
        <v>#DIV/0!</v>
      </c>
      <c r="G29" s="84" t="e">
        <f t="shared" si="1"/>
        <v>#DIV/0!</v>
      </c>
      <c r="H29" s="87"/>
    </row>
    <row r="30" spans="1:8" ht="15">
      <c r="A30" s="57" t="s">
        <v>189</v>
      </c>
      <c r="B30" s="62"/>
      <c r="C30" s="66"/>
      <c r="D30" s="80" t="e">
        <f t="shared" si="0"/>
        <v>#DIV/0!</v>
      </c>
      <c r="E30" s="62"/>
      <c r="F30" s="80" t="e">
        <f>E30/B30</f>
        <v>#DIV/0!</v>
      </c>
      <c r="G30" s="84" t="e">
        <f>(C30+E30)/B30</f>
        <v>#DIV/0!</v>
      </c>
      <c r="H30" s="87"/>
    </row>
    <row r="31" spans="1:8" ht="15">
      <c r="A31" s="57" t="s">
        <v>190</v>
      </c>
      <c r="B31" s="62"/>
      <c r="C31" s="66"/>
      <c r="D31" s="80" t="e">
        <f t="shared" si="0"/>
        <v>#DIV/0!</v>
      </c>
      <c r="E31" s="62"/>
      <c r="F31" s="80" t="e">
        <f>E31/B31</f>
        <v>#DIV/0!</v>
      </c>
      <c r="G31" s="84" t="e">
        <f>(C31+E31)/B31</f>
        <v>#DIV/0!</v>
      </c>
      <c r="H31" s="87"/>
    </row>
    <row r="32" spans="1:8" ht="15">
      <c r="A32" s="58" t="s">
        <v>42</v>
      </c>
      <c r="B32" s="72">
        <f>B33+B38</f>
        <v>0</v>
      </c>
      <c r="C32" s="72">
        <f>C33+C38</f>
        <v>0</v>
      </c>
      <c r="D32" s="81" t="e">
        <f t="shared" si="0"/>
        <v>#DIV/0!</v>
      </c>
      <c r="E32" s="72">
        <f>E33+E38</f>
        <v>0</v>
      </c>
      <c r="F32" s="81" t="e">
        <f t="shared" si="2"/>
        <v>#DIV/0!</v>
      </c>
      <c r="G32" s="85" t="e">
        <f t="shared" si="1"/>
        <v>#DIV/0!</v>
      </c>
      <c r="H32" s="159"/>
    </row>
    <row r="33" spans="1:8" ht="15">
      <c r="A33" s="56" t="s">
        <v>43</v>
      </c>
      <c r="B33" s="77">
        <f>B34+B35+B36+B37</f>
        <v>0</v>
      </c>
      <c r="C33" s="77">
        <f>C34+C35+C36+C37</f>
        <v>0</v>
      </c>
      <c r="D33" s="80" t="e">
        <f t="shared" si="0"/>
        <v>#DIV/0!</v>
      </c>
      <c r="E33" s="77">
        <f>E34+E35+E36+E37</f>
        <v>0</v>
      </c>
      <c r="F33" s="80" t="e">
        <f t="shared" si="2"/>
        <v>#DIV/0!</v>
      </c>
      <c r="G33" s="84" t="e">
        <f t="shared" si="1"/>
        <v>#DIV/0!</v>
      </c>
      <c r="H33" s="87"/>
    </row>
    <row r="34" spans="1:8" ht="15">
      <c r="A34" s="56" t="s">
        <v>44</v>
      </c>
      <c r="B34" s="62"/>
      <c r="C34" s="66"/>
      <c r="D34" s="80" t="e">
        <f t="shared" si="0"/>
        <v>#DIV/0!</v>
      </c>
      <c r="E34" s="62"/>
      <c r="F34" s="80" t="e">
        <f t="shared" si="2"/>
        <v>#DIV/0!</v>
      </c>
      <c r="G34" s="84" t="e">
        <f t="shared" si="1"/>
        <v>#DIV/0!</v>
      </c>
      <c r="H34" s="87"/>
    </row>
    <row r="35" spans="1:8" ht="15">
      <c r="A35" s="56" t="s">
        <v>45</v>
      </c>
      <c r="B35" s="62"/>
      <c r="C35" s="66"/>
      <c r="D35" s="80" t="e">
        <f t="shared" si="0"/>
        <v>#DIV/0!</v>
      </c>
      <c r="E35" s="62"/>
      <c r="F35" s="80" t="e">
        <f t="shared" si="2"/>
        <v>#DIV/0!</v>
      </c>
      <c r="G35" s="84" t="e">
        <f t="shared" si="1"/>
        <v>#DIV/0!</v>
      </c>
      <c r="H35" s="87"/>
    </row>
    <row r="36" spans="1:8" ht="15">
      <c r="A36" s="56" t="s">
        <v>46</v>
      </c>
      <c r="B36" s="62"/>
      <c r="C36" s="66"/>
      <c r="D36" s="80" t="e">
        <f t="shared" si="0"/>
        <v>#DIV/0!</v>
      </c>
      <c r="E36" s="62"/>
      <c r="F36" s="80" t="e">
        <f t="shared" si="2"/>
        <v>#DIV/0!</v>
      </c>
      <c r="G36" s="84" t="e">
        <f t="shared" si="1"/>
        <v>#DIV/0!</v>
      </c>
      <c r="H36" s="87"/>
    </row>
    <row r="37" spans="1:8" ht="15">
      <c r="A37" s="56" t="s">
        <v>47</v>
      </c>
      <c r="B37" s="62"/>
      <c r="C37" s="66"/>
      <c r="D37" s="80" t="e">
        <f t="shared" si="0"/>
        <v>#DIV/0!</v>
      </c>
      <c r="E37" s="62"/>
      <c r="F37" s="80" t="e">
        <f t="shared" si="2"/>
        <v>#DIV/0!</v>
      </c>
      <c r="G37" s="84" t="e">
        <f t="shared" si="1"/>
        <v>#DIV/0!</v>
      </c>
      <c r="H37" s="87"/>
    </row>
    <row r="38" spans="1:8" ht="15">
      <c r="A38" s="56" t="s">
        <v>48</v>
      </c>
      <c r="B38" s="154">
        <f>B39+B40+B41+B42</f>
        <v>0</v>
      </c>
      <c r="C38" s="154">
        <f>C39+C40+C41+C42</f>
        <v>0</v>
      </c>
      <c r="D38" s="80" t="e">
        <f t="shared" si="0"/>
        <v>#DIV/0!</v>
      </c>
      <c r="E38" s="154">
        <f>E39+E40+E41+E42</f>
        <v>0</v>
      </c>
      <c r="F38" s="80" t="e">
        <f t="shared" si="2"/>
        <v>#DIV/0!</v>
      </c>
      <c r="G38" s="84" t="e">
        <f t="shared" si="1"/>
        <v>#DIV/0!</v>
      </c>
      <c r="H38" s="87"/>
    </row>
    <row r="39" spans="1:8" ht="15">
      <c r="A39" s="56" t="s">
        <v>49</v>
      </c>
      <c r="B39" s="62"/>
      <c r="C39" s="66"/>
      <c r="D39" s="80" t="e">
        <f t="shared" si="0"/>
        <v>#DIV/0!</v>
      </c>
      <c r="E39" s="62"/>
      <c r="F39" s="80" t="e">
        <f t="shared" si="2"/>
        <v>#DIV/0!</v>
      </c>
      <c r="G39" s="84" t="e">
        <f t="shared" si="1"/>
        <v>#DIV/0!</v>
      </c>
      <c r="H39" s="87"/>
    </row>
    <row r="40" spans="1:8" ht="15">
      <c r="A40" s="56" t="s">
        <v>50</v>
      </c>
      <c r="B40" s="62"/>
      <c r="C40" s="66"/>
      <c r="D40" s="80" t="e">
        <f t="shared" si="0"/>
        <v>#DIV/0!</v>
      </c>
      <c r="E40" s="62"/>
      <c r="F40" s="80" t="e">
        <f t="shared" si="2"/>
        <v>#DIV/0!</v>
      </c>
      <c r="G40" s="84" t="e">
        <f t="shared" si="1"/>
        <v>#DIV/0!</v>
      </c>
      <c r="H40" s="87"/>
    </row>
    <row r="41" spans="1:8" ht="15">
      <c r="A41" s="56" t="s">
        <v>102</v>
      </c>
      <c r="B41" s="62"/>
      <c r="C41" s="66"/>
      <c r="D41" s="80" t="e">
        <f t="shared" si="0"/>
        <v>#DIV/0!</v>
      </c>
      <c r="E41" s="62"/>
      <c r="F41" s="80" t="e">
        <f t="shared" si="2"/>
        <v>#DIV/0!</v>
      </c>
      <c r="G41" s="84" t="e">
        <f t="shared" si="1"/>
        <v>#DIV/0!</v>
      </c>
      <c r="H41" s="87"/>
    </row>
    <row r="42" spans="1:8" ht="15">
      <c r="A42" s="56" t="s">
        <v>51</v>
      </c>
      <c r="B42" s="62"/>
      <c r="C42" s="66"/>
      <c r="D42" s="80" t="e">
        <f t="shared" si="0"/>
        <v>#DIV/0!</v>
      </c>
      <c r="E42" s="62"/>
      <c r="F42" s="80" t="e">
        <f t="shared" si="2"/>
        <v>#DIV/0!</v>
      </c>
      <c r="G42" s="84" t="e">
        <f t="shared" si="1"/>
        <v>#DIV/0!</v>
      </c>
      <c r="H42" s="87"/>
    </row>
    <row r="43" spans="1:8" ht="15">
      <c r="A43" s="58" t="s">
        <v>52</v>
      </c>
      <c r="B43" s="72">
        <f>B44+B47+B50+B51+B52+B53+B54+B55</f>
        <v>0</v>
      </c>
      <c r="C43" s="72">
        <f>C44+C47+C50+C51+C52+C53+C54+C55</f>
        <v>0</v>
      </c>
      <c r="D43" s="81" t="e">
        <f t="shared" si="0"/>
        <v>#DIV/0!</v>
      </c>
      <c r="E43" s="72">
        <f>E44+E47+E50+E51+E52+E53+E54+E55</f>
        <v>0</v>
      </c>
      <c r="F43" s="81" t="e">
        <f t="shared" si="2"/>
        <v>#DIV/0!</v>
      </c>
      <c r="G43" s="85" t="e">
        <f t="shared" si="1"/>
        <v>#DIV/0!</v>
      </c>
      <c r="H43" s="159"/>
    </row>
    <row r="44" spans="1:8" ht="15">
      <c r="A44" s="56" t="s">
        <v>53</v>
      </c>
      <c r="B44" s="154">
        <f>B45+B46</f>
        <v>0</v>
      </c>
      <c r="C44" s="154">
        <f>C45+C46</f>
        <v>0</v>
      </c>
      <c r="D44" s="80" t="e">
        <f t="shared" si="0"/>
        <v>#DIV/0!</v>
      </c>
      <c r="E44" s="154">
        <f>E45+E46</f>
        <v>0</v>
      </c>
      <c r="F44" s="80" t="e">
        <f t="shared" si="2"/>
        <v>#DIV/0!</v>
      </c>
      <c r="G44" s="84" t="e">
        <f t="shared" si="1"/>
        <v>#DIV/0!</v>
      </c>
      <c r="H44" s="87"/>
    </row>
    <row r="45" spans="1:8" ht="15">
      <c r="A45" s="56" t="s">
        <v>54</v>
      </c>
      <c r="B45" s="62"/>
      <c r="C45" s="66"/>
      <c r="D45" s="80" t="e">
        <f t="shared" si="0"/>
        <v>#DIV/0!</v>
      </c>
      <c r="E45" s="62"/>
      <c r="F45" s="80" t="e">
        <f t="shared" si="2"/>
        <v>#DIV/0!</v>
      </c>
      <c r="G45" s="84" t="e">
        <f t="shared" si="1"/>
        <v>#DIV/0!</v>
      </c>
      <c r="H45" s="87"/>
    </row>
    <row r="46" spans="1:8" ht="15">
      <c r="A46" s="56" t="s">
        <v>55</v>
      </c>
      <c r="B46" s="62"/>
      <c r="C46" s="66"/>
      <c r="D46" s="80" t="e">
        <f t="shared" si="0"/>
        <v>#DIV/0!</v>
      </c>
      <c r="E46" s="62"/>
      <c r="F46" s="80" t="e">
        <f t="shared" si="2"/>
        <v>#DIV/0!</v>
      </c>
      <c r="G46" s="84" t="e">
        <f t="shared" si="1"/>
        <v>#DIV/0!</v>
      </c>
      <c r="H46" s="87"/>
    </row>
    <row r="47" spans="1:8" ht="15">
      <c r="A47" s="56" t="s">
        <v>56</v>
      </c>
      <c r="B47" s="154">
        <f>B48+B49</f>
        <v>0</v>
      </c>
      <c r="C47" s="154">
        <f>C48+C49</f>
        <v>0</v>
      </c>
      <c r="D47" s="80" t="e">
        <f t="shared" si="0"/>
        <v>#DIV/0!</v>
      </c>
      <c r="E47" s="154">
        <f>E48+E49</f>
        <v>0</v>
      </c>
      <c r="F47" s="80" t="e">
        <f t="shared" si="2"/>
        <v>#DIV/0!</v>
      </c>
      <c r="G47" s="84" t="e">
        <f t="shared" si="1"/>
        <v>#DIV/0!</v>
      </c>
      <c r="H47" s="87"/>
    </row>
    <row r="48" spans="1:8" ht="15">
      <c r="A48" s="56" t="s">
        <v>57</v>
      </c>
      <c r="B48" s="62"/>
      <c r="C48" s="66"/>
      <c r="D48" s="80" t="e">
        <f t="shared" si="0"/>
        <v>#DIV/0!</v>
      </c>
      <c r="E48" s="62"/>
      <c r="F48" s="80" t="e">
        <f t="shared" si="2"/>
        <v>#DIV/0!</v>
      </c>
      <c r="G48" s="84" t="e">
        <f t="shared" si="1"/>
        <v>#DIV/0!</v>
      </c>
      <c r="H48" s="87"/>
    </row>
    <row r="49" spans="1:8" ht="15">
      <c r="A49" s="56" t="s">
        <v>58</v>
      </c>
      <c r="B49" s="62"/>
      <c r="C49" s="66"/>
      <c r="D49" s="80" t="e">
        <f t="shared" si="0"/>
        <v>#DIV/0!</v>
      </c>
      <c r="E49" s="62"/>
      <c r="F49" s="80" t="e">
        <f t="shared" si="2"/>
        <v>#DIV/0!</v>
      </c>
      <c r="G49" s="84" t="e">
        <f t="shared" si="1"/>
        <v>#DIV/0!</v>
      </c>
      <c r="H49" s="87"/>
    </row>
    <row r="50" spans="1:8" ht="15">
      <c r="A50" s="56" t="s">
        <v>59</v>
      </c>
      <c r="B50" s="62"/>
      <c r="C50" s="66"/>
      <c r="D50" s="80" t="e">
        <f t="shared" si="0"/>
        <v>#DIV/0!</v>
      </c>
      <c r="E50" s="62"/>
      <c r="F50" s="80" t="e">
        <f t="shared" si="2"/>
        <v>#DIV/0!</v>
      </c>
      <c r="G50" s="84" t="e">
        <f t="shared" si="1"/>
        <v>#DIV/0!</v>
      </c>
      <c r="H50" s="87"/>
    </row>
    <row r="51" spans="1:8" ht="15">
      <c r="A51" s="56" t="s">
        <v>60</v>
      </c>
      <c r="B51" s="62"/>
      <c r="C51" s="66"/>
      <c r="D51" s="80" t="e">
        <f t="shared" si="0"/>
        <v>#DIV/0!</v>
      </c>
      <c r="E51" s="62"/>
      <c r="F51" s="80" t="e">
        <f t="shared" si="2"/>
        <v>#DIV/0!</v>
      </c>
      <c r="G51" s="84" t="e">
        <f t="shared" si="1"/>
        <v>#DIV/0!</v>
      </c>
      <c r="H51" s="87"/>
    </row>
    <row r="52" spans="1:8" ht="15">
      <c r="A52" s="56" t="s">
        <v>61</v>
      </c>
      <c r="B52" s="62"/>
      <c r="C52" s="66"/>
      <c r="D52" s="80" t="e">
        <f t="shared" si="0"/>
        <v>#DIV/0!</v>
      </c>
      <c r="E52" s="62"/>
      <c r="F52" s="80" t="e">
        <f t="shared" si="2"/>
        <v>#DIV/0!</v>
      </c>
      <c r="G52" s="84" t="e">
        <f t="shared" si="1"/>
        <v>#DIV/0!</v>
      </c>
      <c r="H52" s="87"/>
    </row>
    <row r="53" spans="1:8" ht="15">
      <c r="A53" s="56" t="s">
        <v>62</v>
      </c>
      <c r="B53" s="62"/>
      <c r="C53" s="66"/>
      <c r="D53" s="80" t="e">
        <f t="shared" si="0"/>
        <v>#DIV/0!</v>
      </c>
      <c r="E53" s="62"/>
      <c r="F53" s="80" t="e">
        <f t="shared" si="2"/>
        <v>#DIV/0!</v>
      </c>
      <c r="G53" s="84" t="e">
        <f t="shared" si="1"/>
        <v>#DIV/0!</v>
      </c>
      <c r="H53" s="87"/>
    </row>
    <row r="54" spans="1:8" ht="15">
      <c r="A54" s="56" t="s">
        <v>63</v>
      </c>
      <c r="B54" s="62"/>
      <c r="C54" s="66"/>
      <c r="D54" s="80" t="e">
        <f t="shared" si="0"/>
        <v>#DIV/0!</v>
      </c>
      <c r="E54" s="62"/>
      <c r="F54" s="80" t="e">
        <f t="shared" si="2"/>
        <v>#DIV/0!</v>
      </c>
      <c r="G54" s="84" t="e">
        <f t="shared" si="1"/>
        <v>#DIV/0!</v>
      </c>
      <c r="H54" s="87"/>
    </row>
    <row r="55" spans="1:8" ht="15">
      <c r="A55" s="56" t="s">
        <v>64</v>
      </c>
      <c r="B55" s="154">
        <f>B56+B57</f>
        <v>0</v>
      </c>
      <c r="C55" s="154">
        <f>C56+C57</f>
        <v>0</v>
      </c>
      <c r="D55" s="80" t="e">
        <f t="shared" si="0"/>
        <v>#DIV/0!</v>
      </c>
      <c r="E55" s="154">
        <f>E56+E57</f>
        <v>0</v>
      </c>
      <c r="F55" s="80" t="e">
        <f t="shared" si="2"/>
        <v>#DIV/0!</v>
      </c>
      <c r="G55" s="84" t="e">
        <f t="shared" si="1"/>
        <v>#DIV/0!</v>
      </c>
      <c r="H55" s="87"/>
    </row>
    <row r="56" spans="1:8" ht="15">
      <c r="A56" s="56" t="s">
        <v>65</v>
      </c>
      <c r="B56" s="62"/>
      <c r="C56" s="66"/>
      <c r="D56" s="80" t="e">
        <f t="shared" si="0"/>
        <v>#DIV/0!</v>
      </c>
      <c r="E56" s="62"/>
      <c r="F56" s="80" t="e">
        <f t="shared" si="2"/>
        <v>#DIV/0!</v>
      </c>
      <c r="G56" s="84" t="e">
        <f t="shared" si="1"/>
        <v>#DIV/0!</v>
      </c>
      <c r="H56" s="87"/>
    </row>
    <row r="57" spans="1:8" ht="15">
      <c r="A57" s="56" t="s">
        <v>66</v>
      </c>
      <c r="B57" s="62"/>
      <c r="C57" s="66"/>
      <c r="D57" s="80" t="e">
        <f t="shared" si="0"/>
        <v>#DIV/0!</v>
      </c>
      <c r="E57" s="62"/>
      <c r="F57" s="80" t="e">
        <f t="shared" si="2"/>
        <v>#DIV/0!</v>
      </c>
      <c r="G57" s="84" t="e">
        <f t="shared" si="1"/>
        <v>#DIV/0!</v>
      </c>
      <c r="H57" s="87"/>
    </row>
    <row r="58" spans="1:8" ht="15">
      <c r="A58" s="58" t="s">
        <v>67</v>
      </c>
      <c r="B58" s="72">
        <f>B59+B60+B61+SUM(B59:B62)</f>
        <v>0</v>
      </c>
      <c r="C58" s="72">
        <f>C59+C60+C61+C62</f>
        <v>0</v>
      </c>
      <c r="D58" s="81" t="e">
        <f>C58/B58</f>
        <v>#DIV/0!</v>
      </c>
      <c r="E58" s="72">
        <f>E59+E60+E61+SUM(E59:E62)</f>
        <v>0</v>
      </c>
      <c r="F58" s="81" t="e">
        <f>E58/B58</f>
        <v>#DIV/0!</v>
      </c>
      <c r="G58" s="85" t="e">
        <f>(C58+E58)/B58</f>
        <v>#DIV/0!</v>
      </c>
      <c r="H58" s="159"/>
    </row>
    <row r="59" spans="1:8" ht="15">
      <c r="A59" s="56" t="s">
        <v>68</v>
      </c>
      <c r="B59" s="62"/>
      <c r="C59" s="66"/>
      <c r="D59" s="80" t="e">
        <f>C59/B59</f>
        <v>#DIV/0!</v>
      </c>
      <c r="E59" s="62"/>
      <c r="F59" s="80" t="e">
        <f>E59/B59</f>
        <v>#DIV/0!</v>
      </c>
      <c r="G59" s="84" t="e">
        <f>(C59+E59)/B59</f>
        <v>#DIV/0!</v>
      </c>
      <c r="H59" s="87"/>
    </row>
    <row r="60" spans="1:8" ht="15">
      <c r="A60" s="56" t="s">
        <v>69</v>
      </c>
      <c r="B60" s="62"/>
      <c r="C60" s="66"/>
      <c r="D60" s="80" t="e">
        <f>C60/B60</f>
        <v>#DIV/0!</v>
      </c>
      <c r="E60" s="62"/>
      <c r="F60" s="80" t="e">
        <f>E60/B60</f>
        <v>#DIV/0!</v>
      </c>
      <c r="G60" s="84" t="e">
        <f>(C60+E60)/B60</f>
        <v>#DIV/0!</v>
      </c>
      <c r="H60" s="87"/>
    </row>
    <row r="61" spans="1:8" ht="15.75" customHeight="1">
      <c r="A61" s="56" t="s">
        <v>191</v>
      </c>
      <c r="B61" s="62"/>
      <c r="C61" s="66"/>
      <c r="D61" s="80" t="e">
        <f>C61/B61</f>
        <v>#DIV/0!</v>
      </c>
      <c r="E61" s="62"/>
      <c r="F61" s="80" t="e">
        <f>E61/B61</f>
        <v>#DIV/0!</v>
      </c>
      <c r="G61" s="84" t="e">
        <f>(C61+E61)/B61</f>
        <v>#DIV/0!</v>
      </c>
      <c r="H61" s="87"/>
    </row>
    <row r="62" spans="1:8" ht="15.75" customHeight="1">
      <c r="A62" s="56" t="s">
        <v>225</v>
      </c>
      <c r="B62" s="62"/>
      <c r="C62" s="66"/>
      <c r="D62" s="80" t="e">
        <f>C62/B62</f>
        <v>#DIV/0!</v>
      </c>
      <c r="E62" s="62"/>
      <c r="F62" s="80" t="e">
        <f>E62/B62</f>
        <v>#DIV/0!</v>
      </c>
      <c r="G62" s="84" t="e">
        <f>(C62+E62)/B62</f>
        <v>#DIV/0!</v>
      </c>
      <c r="H62" s="87"/>
    </row>
    <row r="63" spans="1:8" ht="15">
      <c r="A63" s="58" t="s">
        <v>70</v>
      </c>
      <c r="B63" s="72">
        <f>B64+B65+B66+B67+B68</f>
        <v>0</v>
      </c>
      <c r="C63" s="72">
        <f>C64+C65+C66+C67+C68</f>
        <v>0</v>
      </c>
      <c r="D63" s="81" t="e">
        <f aca="true" t="shared" si="3" ref="D63:D68">C63/B63</f>
        <v>#DIV/0!</v>
      </c>
      <c r="E63" s="72">
        <f>E64+E65+E66+E67+E68</f>
        <v>0</v>
      </c>
      <c r="F63" s="81" t="e">
        <f aca="true" t="shared" si="4" ref="F63:F75">E63/B63</f>
        <v>#DIV/0!</v>
      </c>
      <c r="G63" s="85" t="e">
        <f aca="true" t="shared" si="5" ref="G63:G75">(C63+E63)/B63</f>
        <v>#DIV/0!</v>
      </c>
      <c r="H63" s="159"/>
    </row>
    <row r="64" spans="1:8" ht="15">
      <c r="A64" s="56" t="s">
        <v>71</v>
      </c>
      <c r="B64" s="62"/>
      <c r="C64" s="66"/>
      <c r="D64" s="80" t="e">
        <f t="shared" si="3"/>
        <v>#DIV/0!</v>
      </c>
      <c r="E64" s="62"/>
      <c r="F64" s="80" t="e">
        <f t="shared" si="4"/>
        <v>#DIV/0!</v>
      </c>
      <c r="G64" s="84" t="e">
        <f t="shared" si="5"/>
        <v>#DIV/0!</v>
      </c>
      <c r="H64" s="87"/>
    </row>
    <row r="65" spans="1:8" ht="15">
      <c r="A65" s="56" t="s">
        <v>72</v>
      </c>
      <c r="B65" s="62"/>
      <c r="C65" s="66"/>
      <c r="D65" s="80" t="e">
        <f t="shared" si="3"/>
        <v>#DIV/0!</v>
      </c>
      <c r="E65" s="62"/>
      <c r="F65" s="80" t="e">
        <f t="shared" si="4"/>
        <v>#DIV/0!</v>
      </c>
      <c r="G65" s="84" t="e">
        <f t="shared" si="5"/>
        <v>#DIV/0!</v>
      </c>
      <c r="H65" s="87"/>
    </row>
    <row r="66" spans="1:8" ht="15">
      <c r="A66" s="56" t="s">
        <v>213</v>
      </c>
      <c r="B66" s="62"/>
      <c r="C66" s="66"/>
      <c r="D66" s="80" t="e">
        <f t="shared" si="3"/>
        <v>#DIV/0!</v>
      </c>
      <c r="E66" s="62"/>
      <c r="F66" s="80" t="e">
        <f t="shared" si="4"/>
        <v>#DIV/0!</v>
      </c>
      <c r="G66" s="84" t="e">
        <f t="shared" si="5"/>
        <v>#DIV/0!</v>
      </c>
      <c r="H66" s="87"/>
    </row>
    <row r="67" spans="1:8" ht="15">
      <c r="A67" s="56" t="s">
        <v>73</v>
      </c>
      <c r="B67" s="62"/>
      <c r="C67" s="66"/>
      <c r="D67" s="80" t="e">
        <f t="shared" si="3"/>
        <v>#DIV/0!</v>
      </c>
      <c r="E67" s="62"/>
      <c r="F67" s="80" t="e">
        <f t="shared" si="4"/>
        <v>#DIV/0!</v>
      </c>
      <c r="G67" s="84" t="e">
        <f t="shared" si="5"/>
        <v>#DIV/0!</v>
      </c>
      <c r="H67" s="87"/>
    </row>
    <row r="68" spans="1:8" ht="15">
      <c r="A68" s="56" t="s">
        <v>216</v>
      </c>
      <c r="B68" s="62"/>
      <c r="C68" s="66"/>
      <c r="D68" s="80" t="e">
        <f t="shared" si="3"/>
        <v>#DIV/0!</v>
      </c>
      <c r="E68" s="62"/>
      <c r="F68" s="80" t="e">
        <f t="shared" si="4"/>
        <v>#DIV/0!</v>
      </c>
      <c r="G68" s="84" t="e">
        <f t="shared" si="5"/>
        <v>#DIV/0!</v>
      </c>
      <c r="H68" s="87"/>
    </row>
    <row r="69" spans="1:8" ht="15">
      <c r="A69" s="58" t="s">
        <v>74</v>
      </c>
      <c r="B69" s="72">
        <f>B70+B71</f>
        <v>0</v>
      </c>
      <c r="C69" s="72">
        <f>C70+C71</f>
        <v>0</v>
      </c>
      <c r="D69" s="81" t="e">
        <f>C69/B69</f>
        <v>#DIV/0!</v>
      </c>
      <c r="E69" s="72">
        <f>E70+E71</f>
        <v>0</v>
      </c>
      <c r="F69" s="81" t="e">
        <f t="shared" si="4"/>
        <v>#DIV/0!</v>
      </c>
      <c r="G69" s="85" t="e">
        <f t="shared" si="5"/>
        <v>#DIV/0!</v>
      </c>
      <c r="H69" s="159"/>
    </row>
    <row r="70" spans="1:8" ht="15">
      <c r="A70" s="56" t="s">
        <v>75</v>
      </c>
      <c r="B70" s="62"/>
      <c r="C70" s="66"/>
      <c r="D70" s="80" t="e">
        <f>C70/B70</f>
        <v>#DIV/0!</v>
      </c>
      <c r="E70" s="62"/>
      <c r="F70" s="80" t="e">
        <f t="shared" si="4"/>
        <v>#DIV/0!</v>
      </c>
      <c r="G70" s="84" t="e">
        <f t="shared" si="5"/>
        <v>#DIV/0!</v>
      </c>
      <c r="H70" s="87"/>
    </row>
    <row r="71" spans="1:8" ht="15">
      <c r="A71" s="56" t="s">
        <v>76</v>
      </c>
      <c r="B71" s="62"/>
      <c r="C71" s="66"/>
      <c r="D71" s="80" t="e">
        <f>C71/B71</f>
        <v>#DIV/0!</v>
      </c>
      <c r="E71" s="62"/>
      <c r="F71" s="80" t="e">
        <f>E71/B71</f>
        <v>#DIV/0!</v>
      </c>
      <c r="G71" s="84" t="e">
        <f>(C71+E71)/B71</f>
        <v>#DIV/0!</v>
      </c>
      <c r="H71" s="87"/>
    </row>
    <row r="72" spans="1:8" ht="15">
      <c r="A72" s="58" t="s">
        <v>77</v>
      </c>
      <c r="B72" s="72">
        <f>B73+B74+B75</f>
        <v>0</v>
      </c>
      <c r="C72" s="72">
        <f>C73+C74+C75</f>
        <v>0</v>
      </c>
      <c r="D72" s="81" t="e">
        <f>C72/B72</f>
        <v>#DIV/0!</v>
      </c>
      <c r="E72" s="72">
        <f>E73+E74+E75</f>
        <v>0</v>
      </c>
      <c r="F72" s="81" t="e">
        <f t="shared" si="4"/>
        <v>#DIV/0!</v>
      </c>
      <c r="G72" s="85" t="e">
        <f t="shared" si="5"/>
        <v>#DIV/0!</v>
      </c>
      <c r="H72" s="159"/>
    </row>
    <row r="73" spans="1:8" ht="15">
      <c r="A73" s="56" t="s">
        <v>78</v>
      </c>
      <c r="B73" s="62"/>
      <c r="C73" s="66"/>
      <c r="D73" s="80" t="e">
        <f aca="true" t="shared" si="6" ref="D73:D91">C73/B73</f>
        <v>#DIV/0!</v>
      </c>
      <c r="E73" s="62"/>
      <c r="F73" s="80" t="e">
        <f t="shared" si="4"/>
        <v>#DIV/0!</v>
      </c>
      <c r="G73" s="84" t="e">
        <f t="shared" si="5"/>
        <v>#DIV/0!</v>
      </c>
      <c r="H73" s="87"/>
    </row>
    <row r="74" spans="1:8" ht="15">
      <c r="A74" s="56" t="s">
        <v>79</v>
      </c>
      <c r="B74" s="62"/>
      <c r="C74" s="66"/>
      <c r="D74" s="80" t="e">
        <f t="shared" si="6"/>
        <v>#DIV/0!</v>
      </c>
      <c r="E74" s="62"/>
      <c r="F74" s="80" t="e">
        <f t="shared" si="4"/>
        <v>#DIV/0!</v>
      </c>
      <c r="G74" s="84" t="e">
        <f t="shared" si="5"/>
        <v>#DIV/0!</v>
      </c>
      <c r="H74" s="87"/>
    </row>
    <row r="75" spans="1:8" ht="15">
      <c r="A75" s="56" t="s">
        <v>80</v>
      </c>
      <c r="B75" s="62"/>
      <c r="C75" s="66"/>
      <c r="D75" s="80" t="e">
        <f t="shared" si="6"/>
        <v>#DIV/0!</v>
      </c>
      <c r="E75" s="62"/>
      <c r="F75" s="80" t="e">
        <f t="shared" si="4"/>
        <v>#DIV/0!</v>
      </c>
      <c r="G75" s="84" t="e">
        <f t="shared" si="5"/>
        <v>#DIV/0!</v>
      </c>
      <c r="H75" s="87"/>
    </row>
    <row r="76" spans="1:8" ht="15">
      <c r="A76" s="58" t="s">
        <v>214</v>
      </c>
      <c r="B76" s="72">
        <f>B77+B78+B79</f>
        <v>0</v>
      </c>
      <c r="C76" s="72">
        <f>C77+C78+C79</f>
        <v>0</v>
      </c>
      <c r="D76" s="81" t="e">
        <f>C76/B76</f>
        <v>#DIV/0!</v>
      </c>
      <c r="E76" s="72">
        <f>E77+E78+E79</f>
        <v>0</v>
      </c>
      <c r="F76" s="81" t="e">
        <f>E76/B76</f>
        <v>#DIV/0!</v>
      </c>
      <c r="G76" s="85" t="e">
        <f>(C76+E76)/B76</f>
        <v>#DIV/0!</v>
      </c>
      <c r="H76" s="159"/>
    </row>
    <row r="77" spans="1:8" ht="15">
      <c r="A77" s="59" t="s">
        <v>81</v>
      </c>
      <c r="B77" s="62"/>
      <c r="C77" s="66"/>
      <c r="D77" s="81" t="e">
        <f>C77/B77</f>
        <v>#DIV/0!</v>
      </c>
      <c r="E77" s="62"/>
      <c r="F77" s="81" t="e">
        <f>E77/B77</f>
        <v>#DIV/0!</v>
      </c>
      <c r="G77" s="85" t="e">
        <f>(C77+E77)/B77</f>
        <v>#DIV/0!</v>
      </c>
      <c r="H77" s="87"/>
    </row>
    <row r="78" spans="1:8" ht="15">
      <c r="A78" s="56" t="s">
        <v>82</v>
      </c>
      <c r="B78" s="62"/>
      <c r="C78" s="66"/>
      <c r="D78" s="81" t="e">
        <f>C78/B78</f>
        <v>#DIV/0!</v>
      </c>
      <c r="E78" s="62"/>
      <c r="F78" s="81" t="e">
        <f>E78/B78</f>
        <v>#DIV/0!</v>
      </c>
      <c r="G78" s="85" t="e">
        <f>(C78+E78)/B78</f>
        <v>#DIV/0!</v>
      </c>
      <c r="H78" s="87"/>
    </row>
    <row r="79" spans="1:8" ht="15">
      <c r="A79" s="56" t="s">
        <v>83</v>
      </c>
      <c r="B79" s="62"/>
      <c r="C79" s="66"/>
      <c r="D79" s="81" t="e">
        <f>C79/B79</f>
        <v>#DIV/0!</v>
      </c>
      <c r="E79" s="62"/>
      <c r="F79" s="81" t="e">
        <f>E79/B79</f>
        <v>#DIV/0!</v>
      </c>
      <c r="G79" s="85" t="e">
        <f>(C79+E79)/B79</f>
        <v>#DIV/0!</v>
      </c>
      <c r="H79" s="87"/>
    </row>
    <row r="80" spans="1:8" ht="15">
      <c r="A80" s="58" t="s">
        <v>84</v>
      </c>
      <c r="B80" s="78">
        <f>B16+B32+B43+B58+B63+B69+B72+B76</f>
        <v>0</v>
      </c>
      <c r="C80" s="78">
        <f>C16+C32+C43+C58+C63+C69+C72+C76</f>
        <v>0</v>
      </c>
      <c r="D80" s="82" t="e">
        <f t="shared" si="6"/>
        <v>#DIV/0!</v>
      </c>
      <c r="E80" s="78">
        <f>E16+E32+E43+E58+E63+E69+E72+E76</f>
        <v>0</v>
      </c>
      <c r="F80" s="82" t="e">
        <f>E80/B80</f>
        <v>#DIV/0!</v>
      </c>
      <c r="G80" s="86" t="e">
        <f>(C80+E80)/B80</f>
        <v>#DIV/0!</v>
      </c>
      <c r="H80" s="157" t="s">
        <v>184</v>
      </c>
    </row>
    <row r="81" spans="1:8" ht="15">
      <c r="A81" s="58" t="s">
        <v>85</v>
      </c>
      <c r="B81" s="78">
        <f>B71+B56+B47</f>
        <v>0</v>
      </c>
      <c r="C81" s="78">
        <f>C71+C56+C47</f>
        <v>0</v>
      </c>
      <c r="D81" s="82" t="e">
        <f t="shared" si="6"/>
        <v>#DIV/0!</v>
      </c>
      <c r="E81" s="78">
        <f>E71+E56+E47</f>
        <v>0</v>
      </c>
      <c r="F81" s="82" t="e">
        <f aca="true" t="shared" si="7" ref="F81:F92">E81/B81</f>
        <v>#DIV/0!</v>
      </c>
      <c r="G81" s="86" t="e">
        <f aca="true" t="shared" si="8" ref="G81:G92">(C81+E81)/B81</f>
        <v>#DIV/0!</v>
      </c>
      <c r="H81" s="157" t="s">
        <v>184</v>
      </c>
    </row>
    <row r="82" spans="1:8" ht="15">
      <c r="A82" s="58" t="s">
        <v>86</v>
      </c>
      <c r="B82" s="78">
        <f>B16+B32+B44+B50+B51+B52+B53+B54+B57+B58+B63+B70+B72+B76</f>
        <v>0</v>
      </c>
      <c r="C82" s="78">
        <f>C16+C32+C44+C50+C51+C52+C53+C54+C57+C58+C63+C70+C72+C76</f>
        <v>0</v>
      </c>
      <c r="D82" s="82" t="e">
        <f t="shared" si="6"/>
        <v>#DIV/0!</v>
      </c>
      <c r="E82" s="78">
        <f>E16+E32+E44+E50+E51+E52+E53+E54+E57+E58+E63+E70+E72+E76</f>
        <v>0</v>
      </c>
      <c r="F82" s="82" t="e">
        <f t="shared" si="7"/>
        <v>#DIV/0!</v>
      </c>
      <c r="G82" s="86" t="e">
        <f t="shared" si="8"/>
        <v>#DIV/0!</v>
      </c>
      <c r="H82" s="157" t="s">
        <v>184</v>
      </c>
    </row>
    <row r="83" spans="1:8" ht="15">
      <c r="A83" s="58" t="s">
        <v>87</v>
      </c>
      <c r="B83" s="78">
        <f>B84+B85</f>
        <v>0</v>
      </c>
      <c r="C83" s="78">
        <f>C84+C85</f>
        <v>0</v>
      </c>
      <c r="D83" s="82" t="s">
        <v>184</v>
      </c>
      <c r="E83" s="78">
        <f>E84+E85</f>
        <v>0</v>
      </c>
      <c r="F83" s="82" t="e">
        <f t="shared" si="7"/>
        <v>#DIV/0!</v>
      </c>
      <c r="G83" s="86" t="e">
        <f t="shared" si="8"/>
        <v>#DIV/0!</v>
      </c>
      <c r="H83" s="157" t="s">
        <v>184</v>
      </c>
    </row>
    <row r="84" spans="1:8" ht="15">
      <c r="A84" s="59" t="s">
        <v>88</v>
      </c>
      <c r="B84" s="155"/>
      <c r="C84" s="156"/>
      <c r="D84" s="82" t="s">
        <v>184</v>
      </c>
      <c r="E84" s="155"/>
      <c r="F84" s="82" t="e">
        <f t="shared" si="7"/>
        <v>#DIV/0!</v>
      </c>
      <c r="G84" s="86" t="e">
        <f t="shared" si="8"/>
        <v>#DIV/0!</v>
      </c>
      <c r="H84" s="157" t="s">
        <v>184</v>
      </c>
    </row>
    <row r="85" spans="1:8" ht="15">
      <c r="A85" s="59" t="s">
        <v>89</v>
      </c>
      <c r="B85" s="155"/>
      <c r="C85" s="156"/>
      <c r="D85" s="82" t="s">
        <v>184</v>
      </c>
      <c r="E85" s="155"/>
      <c r="F85" s="82" t="e">
        <f t="shared" si="7"/>
        <v>#DIV/0!</v>
      </c>
      <c r="G85" s="86" t="e">
        <f t="shared" si="8"/>
        <v>#DIV/0!</v>
      </c>
      <c r="H85" s="157" t="s">
        <v>184</v>
      </c>
    </row>
    <row r="86" spans="1:8" ht="15">
      <c r="A86" s="58" t="s">
        <v>90</v>
      </c>
      <c r="B86" s="78">
        <f>B87+B88</f>
        <v>0</v>
      </c>
      <c r="C86" s="78">
        <f>C87+C88</f>
        <v>0</v>
      </c>
      <c r="D86" s="82" t="e">
        <f t="shared" si="6"/>
        <v>#DIV/0!</v>
      </c>
      <c r="E86" s="78">
        <f>E87+E88</f>
        <v>0</v>
      </c>
      <c r="F86" s="82" t="e">
        <f t="shared" si="7"/>
        <v>#DIV/0!</v>
      </c>
      <c r="G86" s="86" t="e">
        <f t="shared" si="8"/>
        <v>#DIV/0!</v>
      </c>
      <c r="H86" s="157" t="s">
        <v>184</v>
      </c>
    </row>
    <row r="87" spans="1:8" ht="15">
      <c r="A87" s="58" t="s">
        <v>91</v>
      </c>
      <c r="B87" s="78">
        <f>B81+B84</f>
        <v>0</v>
      </c>
      <c r="C87" s="78">
        <f>C81+C84</f>
        <v>0</v>
      </c>
      <c r="D87" s="82" t="e">
        <f t="shared" si="6"/>
        <v>#DIV/0!</v>
      </c>
      <c r="E87" s="78">
        <f>E81+E84</f>
        <v>0</v>
      </c>
      <c r="F87" s="82" t="e">
        <f t="shared" si="7"/>
        <v>#DIV/0!</v>
      </c>
      <c r="G87" s="86" t="e">
        <f t="shared" si="8"/>
        <v>#DIV/0!</v>
      </c>
      <c r="H87" s="157" t="s">
        <v>184</v>
      </c>
    </row>
    <row r="88" spans="1:8" ht="15">
      <c r="A88" s="58" t="s">
        <v>92</v>
      </c>
      <c r="B88" s="78">
        <f>B82+B85</f>
        <v>0</v>
      </c>
      <c r="C88" s="78">
        <f>C82+C85</f>
        <v>0</v>
      </c>
      <c r="D88" s="82" t="e">
        <f t="shared" si="6"/>
        <v>#DIV/0!</v>
      </c>
      <c r="E88" s="78">
        <f>E82+E85</f>
        <v>0</v>
      </c>
      <c r="F88" s="82" t="e">
        <f t="shared" si="7"/>
        <v>#DIV/0!</v>
      </c>
      <c r="G88" s="86" t="e">
        <f t="shared" si="8"/>
        <v>#DIV/0!</v>
      </c>
      <c r="H88" s="157" t="s">
        <v>184</v>
      </c>
    </row>
    <row r="89" spans="1:8" ht="15">
      <c r="A89" s="59" t="s">
        <v>93</v>
      </c>
      <c r="B89" s="155"/>
      <c r="C89" s="156"/>
      <c r="D89" s="82" t="e">
        <f t="shared" si="6"/>
        <v>#DIV/0!</v>
      </c>
      <c r="E89" s="155"/>
      <c r="F89" s="82" t="e">
        <f t="shared" si="7"/>
        <v>#DIV/0!</v>
      </c>
      <c r="G89" s="86" t="e">
        <f t="shared" si="8"/>
        <v>#DIV/0!</v>
      </c>
      <c r="H89" s="157" t="s">
        <v>184</v>
      </c>
    </row>
    <row r="90" spans="1:8" ht="15">
      <c r="A90" s="58" t="s">
        <v>94</v>
      </c>
      <c r="B90" s="78" t="e">
        <f>B89*(B80/(B80+B83))</f>
        <v>#DIV/0!</v>
      </c>
      <c r="C90" s="78" t="e">
        <f>C89*(C80/(C80+C83))</f>
        <v>#DIV/0!</v>
      </c>
      <c r="D90" s="82" t="e">
        <f t="shared" si="6"/>
        <v>#DIV/0!</v>
      </c>
      <c r="E90" s="78" t="e">
        <f>E89*(E80/(E80+E83))</f>
        <v>#DIV/0!</v>
      </c>
      <c r="F90" s="82" t="e">
        <f t="shared" si="7"/>
        <v>#DIV/0!</v>
      </c>
      <c r="G90" s="86" t="e">
        <f t="shared" si="8"/>
        <v>#DIV/0!</v>
      </c>
      <c r="H90" s="157" t="s">
        <v>184</v>
      </c>
    </row>
    <row r="91" spans="1:8" ht="15">
      <c r="A91" s="58" t="s">
        <v>95</v>
      </c>
      <c r="B91" s="78" t="e">
        <f>B89*B83/(B80+B83)</f>
        <v>#DIV/0!</v>
      </c>
      <c r="C91" s="78" t="e">
        <f>C89*C83/(C80+C83)</f>
        <v>#DIV/0!</v>
      </c>
      <c r="D91" s="82" t="e">
        <f t="shared" si="6"/>
        <v>#DIV/0!</v>
      </c>
      <c r="E91" s="78" t="e">
        <f>E89*E83/(E80+E83)</f>
        <v>#DIV/0!</v>
      </c>
      <c r="F91" s="82" t="e">
        <f t="shared" si="7"/>
        <v>#DIV/0!</v>
      </c>
      <c r="G91" s="86" t="e">
        <f t="shared" si="8"/>
        <v>#DIV/0!</v>
      </c>
      <c r="H91" s="157" t="s">
        <v>184</v>
      </c>
    </row>
    <row r="92" spans="1:8" ht="15.75" thickBot="1">
      <c r="A92" s="60" t="s">
        <v>96</v>
      </c>
      <c r="B92" s="161"/>
      <c r="C92" s="162"/>
      <c r="D92" s="82"/>
      <c r="E92" s="160"/>
      <c r="F92" s="82" t="e">
        <f t="shared" si="7"/>
        <v>#DIV/0!</v>
      </c>
      <c r="G92" s="86" t="e">
        <f t="shared" si="8"/>
        <v>#DIV/0!</v>
      </c>
      <c r="H92" s="157" t="s">
        <v>184</v>
      </c>
    </row>
    <row r="93" spans="1:8" ht="15">
      <c r="A93" s="75"/>
      <c r="B93" s="19"/>
      <c r="C93" s="20"/>
      <c r="D93" s="20"/>
      <c r="E93" s="20"/>
      <c r="F93" s="20"/>
      <c r="G93" s="20"/>
      <c r="H93" s="20"/>
    </row>
    <row r="94" spans="1:8" ht="15.75" thickBot="1">
      <c r="A94" s="19"/>
      <c r="B94" s="19"/>
      <c r="C94" s="20"/>
      <c r="D94" s="20"/>
      <c r="E94" s="20"/>
      <c r="F94" s="20"/>
      <c r="G94" s="20"/>
      <c r="H94" s="20"/>
    </row>
    <row r="95" spans="1:8" ht="15.75" thickBot="1">
      <c r="A95" s="19" t="s">
        <v>228</v>
      </c>
      <c r="B95" s="132" t="s">
        <v>10</v>
      </c>
      <c r="C95" s="33"/>
      <c r="D95" s="20"/>
      <c r="E95" s="400" t="s">
        <v>219</v>
      </c>
      <c r="F95" s="401"/>
      <c r="G95" s="402"/>
      <c r="H95" s="403"/>
    </row>
    <row r="96" spans="1:8" ht="15">
      <c r="A96" s="19" t="s">
        <v>234</v>
      </c>
      <c r="B96" s="19"/>
      <c r="C96" s="20"/>
      <c r="D96" s="20"/>
      <c r="E96" s="20"/>
      <c r="F96" s="20"/>
      <c r="G96" s="20"/>
      <c r="H96" s="20"/>
    </row>
    <row r="97" spans="1:8" ht="15">
      <c r="A97" s="19"/>
      <c r="B97" s="19"/>
      <c r="C97" s="20"/>
      <c r="D97" s="20"/>
      <c r="E97" s="20"/>
      <c r="F97" s="20"/>
      <c r="G97" s="20"/>
      <c r="H97" s="20"/>
    </row>
    <row r="98" spans="1:8" ht="15">
      <c r="A98" s="19"/>
      <c r="B98" s="19"/>
      <c r="C98" s="20"/>
      <c r="D98" s="20"/>
      <c r="E98" s="20"/>
      <c r="F98" s="20"/>
      <c r="G98" s="20"/>
      <c r="H98" s="20"/>
    </row>
    <row r="99" spans="1:8" ht="15">
      <c r="A99" s="19"/>
      <c r="B99" s="19"/>
      <c r="C99" s="20"/>
      <c r="D99" s="20"/>
      <c r="E99" s="20"/>
      <c r="F99" s="20"/>
      <c r="G99" s="20"/>
      <c r="H99" s="20"/>
    </row>
    <row r="100" spans="1:8" ht="15">
      <c r="A100" s="19"/>
      <c r="B100" s="19"/>
      <c r="C100" s="20"/>
      <c r="D100" s="20"/>
      <c r="E100" s="20"/>
      <c r="F100" s="20"/>
      <c r="G100" s="20"/>
      <c r="H100" s="20"/>
    </row>
    <row r="101" spans="1:8" ht="15">
      <c r="A101" s="19"/>
      <c r="B101" s="19"/>
      <c r="C101" s="20"/>
      <c r="D101" s="20"/>
      <c r="E101" s="20"/>
      <c r="F101" s="20"/>
      <c r="G101" s="20"/>
      <c r="H101" s="20"/>
    </row>
    <row r="102" spans="1:8" ht="15">
      <c r="A102" s="19"/>
      <c r="B102" s="19"/>
      <c r="C102" s="20"/>
      <c r="D102" s="20"/>
      <c r="E102" s="20"/>
      <c r="F102" s="20"/>
      <c r="G102" s="20"/>
      <c r="H102" s="20"/>
    </row>
    <row r="103" spans="1:8" ht="15">
      <c r="A103" s="19"/>
      <c r="B103" s="19"/>
      <c r="C103" s="20"/>
      <c r="D103" s="20"/>
      <c r="E103" s="20"/>
      <c r="F103" s="20"/>
      <c r="G103" s="20"/>
      <c r="H103" s="20"/>
    </row>
    <row r="104" spans="1:8" ht="15">
      <c r="A104" s="19"/>
      <c r="B104" s="19"/>
      <c r="C104" s="20"/>
      <c r="D104" s="20"/>
      <c r="E104" s="20"/>
      <c r="F104" s="20"/>
      <c r="G104" s="20"/>
      <c r="H104" s="20"/>
    </row>
    <row r="105" spans="1:8" ht="15">
      <c r="A105" s="19"/>
      <c r="B105" s="19"/>
      <c r="C105" s="20"/>
      <c r="D105" s="20"/>
      <c r="E105" s="20"/>
      <c r="F105" s="20"/>
      <c r="G105" s="20"/>
      <c r="H105" s="20"/>
    </row>
    <row r="106" spans="1:8" ht="15">
      <c r="A106" s="19"/>
      <c r="B106" s="19"/>
      <c r="C106" s="20"/>
      <c r="D106" s="20"/>
      <c r="E106" s="20"/>
      <c r="F106" s="20"/>
      <c r="G106" s="20"/>
      <c r="H106" s="20"/>
    </row>
    <row r="107" spans="1:8" ht="15">
      <c r="A107" s="19"/>
      <c r="B107" s="19"/>
      <c r="C107" s="20"/>
      <c r="D107" s="20"/>
      <c r="E107" s="20"/>
      <c r="F107" s="20"/>
      <c r="G107" s="20"/>
      <c r="H107" s="20"/>
    </row>
    <row r="108" spans="1:8" ht="15">
      <c r="A108" s="19"/>
      <c r="B108" s="19"/>
      <c r="C108" s="20"/>
      <c r="D108" s="20"/>
      <c r="E108" s="20"/>
      <c r="F108" s="20"/>
      <c r="G108" s="20"/>
      <c r="H108" s="20"/>
    </row>
    <row r="109" spans="1:8" ht="15">
      <c r="A109" s="19"/>
      <c r="B109" s="19"/>
      <c r="C109" s="20"/>
      <c r="D109" s="20"/>
      <c r="E109" s="20"/>
      <c r="F109" s="20"/>
      <c r="G109" s="20"/>
      <c r="H109" s="20"/>
    </row>
    <row r="110" spans="1:8" ht="15">
      <c r="A110" s="19"/>
      <c r="B110" s="19"/>
      <c r="C110" s="20"/>
      <c r="D110" s="20"/>
      <c r="E110" s="20"/>
      <c r="F110" s="20"/>
      <c r="G110" s="20"/>
      <c r="H110" s="20"/>
    </row>
    <row r="111" spans="1:8" ht="15">
      <c r="A111" s="19"/>
      <c r="B111" s="19"/>
      <c r="C111" s="20"/>
      <c r="D111" s="20"/>
      <c r="E111" s="20"/>
      <c r="F111" s="20"/>
      <c r="G111" s="20"/>
      <c r="H111" s="20"/>
    </row>
    <row r="112" spans="1:8" ht="15">
      <c r="A112" s="19"/>
      <c r="B112" s="19"/>
      <c r="C112" s="20"/>
      <c r="D112" s="20"/>
      <c r="E112" s="20"/>
      <c r="F112" s="20"/>
      <c r="G112" s="20"/>
      <c r="H112" s="20"/>
    </row>
    <row r="113" spans="1:8" ht="15">
      <c r="A113" s="19"/>
      <c r="B113" s="19"/>
      <c r="C113" s="20"/>
      <c r="D113" s="20"/>
      <c r="E113" s="20"/>
      <c r="F113" s="20"/>
      <c r="G113" s="20"/>
      <c r="H113" s="20"/>
    </row>
    <row r="114" spans="1:8" ht="15">
      <c r="A114" s="19"/>
      <c r="B114" s="19"/>
      <c r="C114" s="20"/>
      <c r="D114" s="20"/>
      <c r="E114" s="20"/>
      <c r="F114" s="20"/>
      <c r="G114" s="20"/>
      <c r="H114" s="20"/>
    </row>
    <row r="115" spans="1:8" ht="15">
      <c r="A115" s="19"/>
      <c r="B115" s="19"/>
      <c r="C115" s="20"/>
      <c r="D115" s="20"/>
      <c r="E115" s="20"/>
      <c r="F115" s="20"/>
      <c r="G115" s="20"/>
      <c r="H115" s="20"/>
    </row>
    <row r="116" spans="1:8" ht="15">
      <c r="A116" s="19"/>
      <c r="B116" s="19"/>
      <c r="C116" s="20"/>
      <c r="D116" s="20"/>
      <c r="E116" s="20"/>
      <c r="F116" s="20"/>
      <c r="G116" s="20"/>
      <c r="H116" s="20"/>
    </row>
    <row r="117" spans="1:8" ht="15">
      <c r="A117" s="19"/>
      <c r="B117" s="19"/>
      <c r="C117" s="20"/>
      <c r="D117" s="20"/>
      <c r="E117" s="20"/>
      <c r="F117" s="20"/>
      <c r="G117" s="20"/>
      <c r="H117" s="20"/>
    </row>
    <row r="118" spans="1:8" ht="15">
      <c r="A118" s="19"/>
      <c r="B118" s="19"/>
      <c r="C118" s="20"/>
      <c r="D118" s="20"/>
      <c r="E118" s="20"/>
      <c r="F118" s="20"/>
      <c r="G118" s="20"/>
      <c r="H118" s="20"/>
    </row>
    <row r="119" spans="1:8" ht="15">
      <c r="A119" s="19"/>
      <c r="B119" s="19"/>
      <c r="C119" s="20"/>
      <c r="D119" s="20"/>
      <c r="E119" s="20"/>
      <c r="F119" s="20"/>
      <c r="G119" s="20"/>
      <c r="H119" s="20"/>
    </row>
    <row r="120" spans="1:8" ht="15">
      <c r="A120" s="19"/>
      <c r="B120" s="19"/>
      <c r="C120" s="20"/>
      <c r="D120" s="20"/>
      <c r="E120" s="20"/>
      <c r="F120" s="20"/>
      <c r="G120" s="20"/>
      <c r="H120" s="20"/>
    </row>
    <row r="121" spans="1:8" ht="15">
      <c r="A121" s="19"/>
      <c r="B121" s="19"/>
      <c r="C121" s="20"/>
      <c r="D121" s="20"/>
      <c r="E121" s="20"/>
      <c r="F121" s="20"/>
      <c r="G121" s="20"/>
      <c r="H121" s="20"/>
    </row>
    <row r="122" spans="1:8" ht="15">
      <c r="A122" s="19"/>
      <c r="B122" s="19"/>
      <c r="C122" s="20"/>
      <c r="D122" s="20"/>
      <c r="E122" s="20"/>
      <c r="F122" s="20"/>
      <c r="G122" s="20"/>
      <c r="H122" s="20"/>
    </row>
    <row r="123" spans="1:8" ht="15">
      <c r="A123" s="19"/>
      <c r="B123" s="19"/>
      <c r="C123" s="20"/>
      <c r="D123" s="20"/>
      <c r="E123" s="20"/>
      <c r="F123" s="20"/>
      <c r="G123" s="20"/>
      <c r="H123" s="20"/>
    </row>
    <row r="124" spans="1:8" ht="15">
      <c r="A124" s="19"/>
      <c r="B124" s="19"/>
      <c r="C124" s="20"/>
      <c r="D124" s="20"/>
      <c r="E124" s="20"/>
      <c r="F124" s="20"/>
      <c r="G124" s="20"/>
      <c r="H124" s="20"/>
    </row>
    <row r="125" spans="1:8" ht="15">
      <c r="A125" s="19"/>
      <c r="B125" s="19"/>
      <c r="C125" s="20"/>
      <c r="D125" s="20"/>
      <c r="E125" s="20"/>
      <c r="F125" s="20"/>
      <c r="G125" s="20"/>
      <c r="H125" s="20"/>
    </row>
    <row r="126" spans="1:8" ht="15">
      <c r="A126" s="19"/>
      <c r="B126" s="19"/>
      <c r="C126" s="20"/>
      <c r="D126" s="20"/>
      <c r="E126" s="20"/>
      <c r="F126" s="20"/>
      <c r="G126" s="20"/>
      <c r="H126" s="20"/>
    </row>
    <row r="127" spans="1:8" ht="15">
      <c r="A127" s="19"/>
      <c r="B127" s="19"/>
      <c r="C127" s="20"/>
      <c r="D127" s="20"/>
      <c r="E127" s="20"/>
      <c r="F127" s="20"/>
      <c r="G127" s="20"/>
      <c r="H127" s="20"/>
    </row>
    <row r="128" spans="1:8" ht="15">
      <c r="A128" s="19"/>
      <c r="B128" s="19"/>
      <c r="C128" s="20"/>
      <c r="D128" s="20"/>
      <c r="E128" s="20"/>
      <c r="F128" s="20"/>
      <c r="G128" s="20"/>
      <c r="H128" s="20"/>
    </row>
    <row r="129" spans="1:8" ht="15">
      <c r="A129" s="19"/>
      <c r="B129" s="19"/>
      <c r="C129" s="20"/>
      <c r="D129" s="20"/>
      <c r="E129" s="20"/>
      <c r="F129" s="20"/>
      <c r="G129" s="20"/>
      <c r="H129" s="20"/>
    </row>
    <row r="130" spans="1:8" ht="15">
      <c r="A130" s="19"/>
      <c r="B130" s="19"/>
      <c r="C130" s="20"/>
      <c r="D130" s="20"/>
      <c r="E130" s="20"/>
      <c r="F130" s="20"/>
      <c r="G130" s="20"/>
      <c r="H130" s="20"/>
    </row>
    <row r="131" spans="1:8" ht="15">
      <c r="A131" s="19"/>
      <c r="B131" s="19"/>
      <c r="C131" s="20"/>
      <c r="D131" s="20"/>
      <c r="E131" s="20"/>
      <c r="F131" s="20"/>
      <c r="G131" s="20"/>
      <c r="H131" s="20"/>
    </row>
    <row r="132" spans="1:8" ht="15">
      <c r="A132" s="19"/>
      <c r="B132" s="19"/>
      <c r="C132" s="20"/>
      <c r="D132" s="20"/>
      <c r="E132" s="20"/>
      <c r="F132" s="20"/>
      <c r="G132" s="20"/>
      <c r="H132" s="20"/>
    </row>
    <row r="133" spans="1:8" ht="15">
      <c r="A133" s="19"/>
      <c r="B133" s="19"/>
      <c r="C133" s="20"/>
      <c r="D133" s="20"/>
      <c r="E133" s="20"/>
      <c r="F133" s="20"/>
      <c r="G133" s="20"/>
      <c r="H133" s="20"/>
    </row>
    <row r="134" spans="1:8" ht="15">
      <c r="A134" s="19"/>
      <c r="B134" s="19"/>
      <c r="C134" s="20"/>
      <c r="D134" s="20"/>
      <c r="E134" s="20"/>
      <c r="F134" s="20"/>
      <c r="G134" s="20"/>
      <c r="H134" s="20"/>
    </row>
    <row r="135" spans="1:8" ht="15">
      <c r="A135" s="19"/>
      <c r="B135" s="19"/>
      <c r="C135" s="20"/>
      <c r="D135" s="20"/>
      <c r="E135" s="20"/>
      <c r="F135" s="20"/>
      <c r="G135" s="20"/>
      <c r="H135" s="20"/>
    </row>
    <row r="136" spans="1:8" ht="15">
      <c r="A136" s="19"/>
      <c r="B136" s="19"/>
      <c r="C136" s="20"/>
      <c r="D136" s="20"/>
      <c r="E136" s="20"/>
      <c r="F136" s="20"/>
      <c r="G136" s="20"/>
      <c r="H136" s="20"/>
    </row>
    <row r="137" spans="1:8" ht="15">
      <c r="A137" s="19"/>
      <c r="B137" s="19"/>
      <c r="C137" s="20"/>
      <c r="D137" s="20"/>
      <c r="E137" s="20"/>
      <c r="F137" s="20"/>
      <c r="G137" s="20"/>
      <c r="H137" s="20"/>
    </row>
    <row r="138" spans="1:8" ht="15">
      <c r="A138" s="19"/>
      <c r="B138" s="19"/>
      <c r="C138" s="20"/>
      <c r="D138" s="20"/>
      <c r="E138" s="20"/>
      <c r="F138" s="20"/>
      <c r="G138" s="20"/>
      <c r="H138" s="20"/>
    </row>
    <row r="139" spans="1:8" ht="15">
      <c r="A139" s="19"/>
      <c r="B139" s="19"/>
      <c r="C139" s="20"/>
      <c r="D139" s="20"/>
      <c r="E139" s="20"/>
      <c r="F139" s="20"/>
      <c r="G139" s="20"/>
      <c r="H139" s="20"/>
    </row>
    <row r="140" spans="1:8" ht="15">
      <c r="A140" s="19"/>
      <c r="B140" s="19"/>
      <c r="C140" s="20"/>
      <c r="D140" s="20"/>
      <c r="E140" s="20"/>
      <c r="F140" s="20"/>
      <c r="G140" s="20"/>
      <c r="H140" s="20"/>
    </row>
    <row r="141" spans="1:8" ht="15">
      <c r="A141" s="19"/>
      <c r="B141" s="19"/>
      <c r="C141" s="20"/>
      <c r="D141" s="20"/>
      <c r="E141" s="20"/>
      <c r="F141" s="20"/>
      <c r="G141" s="20"/>
      <c r="H141" s="20"/>
    </row>
    <row r="142" spans="1:8" ht="15">
      <c r="A142" s="19"/>
      <c r="B142" s="19"/>
      <c r="C142" s="20"/>
      <c r="D142" s="20"/>
      <c r="E142" s="20"/>
      <c r="F142" s="20"/>
      <c r="G142" s="20"/>
      <c r="H142" s="20"/>
    </row>
    <row r="143" spans="1:8" ht="15">
      <c r="A143" s="19"/>
      <c r="B143" s="19"/>
      <c r="C143" s="20"/>
      <c r="D143" s="20"/>
      <c r="E143" s="20"/>
      <c r="F143" s="20"/>
      <c r="G143" s="20"/>
      <c r="H143" s="20"/>
    </row>
    <row r="144" spans="1:8" ht="15">
      <c r="A144" s="19"/>
      <c r="B144" s="19"/>
      <c r="C144" s="20"/>
      <c r="D144" s="20"/>
      <c r="E144" s="20"/>
      <c r="F144" s="20"/>
      <c r="G144" s="20"/>
      <c r="H144" s="20"/>
    </row>
    <row r="145" spans="1:8" ht="15">
      <c r="A145" s="19"/>
      <c r="B145" s="19"/>
      <c r="C145" s="20"/>
      <c r="D145" s="20"/>
      <c r="E145" s="20"/>
      <c r="F145" s="20"/>
      <c r="G145" s="20"/>
      <c r="H145" s="20"/>
    </row>
    <row r="146" spans="1:8" ht="15">
      <c r="A146" s="19"/>
      <c r="B146" s="19"/>
      <c r="C146" s="20"/>
      <c r="D146" s="20"/>
      <c r="E146" s="20"/>
      <c r="F146" s="20"/>
      <c r="G146" s="20"/>
      <c r="H146" s="20"/>
    </row>
    <row r="147" spans="1:8" ht="15">
      <c r="A147" s="19"/>
      <c r="B147" s="19"/>
      <c r="C147" s="20"/>
      <c r="D147" s="20"/>
      <c r="E147" s="20"/>
      <c r="F147" s="20"/>
      <c r="G147" s="20"/>
      <c r="H147" s="20"/>
    </row>
  </sheetData>
  <sheetProtection/>
  <mergeCells count="9">
    <mergeCell ref="E95:F95"/>
    <mergeCell ref="G95:H95"/>
    <mergeCell ref="B8:H8"/>
    <mergeCell ref="A11:H11"/>
    <mergeCell ref="B9:H10"/>
    <mergeCell ref="A2:H6"/>
    <mergeCell ref="A1:H1"/>
    <mergeCell ref="A7:H7"/>
    <mergeCell ref="A12:H13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7" r:id="rId4"/>
  <rowBreaks count="1" manualBreakCount="1">
    <brk id="57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view="pageBreakPreview" zoomScaleSheetLayoutView="100" workbookViewId="0" topLeftCell="A5">
      <selection activeCell="B9" sqref="B9:E10"/>
    </sheetView>
  </sheetViews>
  <sheetFormatPr defaultColWidth="9.140625" defaultRowHeight="12.75"/>
  <cols>
    <col min="1" max="1" width="50.00390625" style="9" customWidth="1"/>
    <col min="2" max="2" width="20.7109375" style="9" customWidth="1"/>
    <col min="3" max="5" width="20.7109375" style="10" customWidth="1"/>
  </cols>
  <sheetData>
    <row r="1" spans="1:5" ht="15">
      <c r="A1" s="407" t="s">
        <v>181</v>
      </c>
      <c r="B1" s="408"/>
      <c r="C1" s="408"/>
      <c r="D1" s="408"/>
      <c r="E1" s="408"/>
    </row>
    <row r="2" spans="1:5" ht="12.75">
      <c r="A2" s="418"/>
      <c r="B2" s="418"/>
      <c r="C2" s="418"/>
      <c r="D2" s="418"/>
      <c r="E2" s="418"/>
    </row>
    <row r="3" spans="1:5" ht="12.75">
      <c r="A3" s="418"/>
      <c r="B3" s="418"/>
      <c r="C3" s="418"/>
      <c r="D3" s="418"/>
      <c r="E3" s="418"/>
    </row>
    <row r="4" spans="1:5" ht="12.75">
      <c r="A4" s="418"/>
      <c r="B4" s="418"/>
      <c r="C4" s="418"/>
      <c r="D4" s="418"/>
      <c r="E4" s="418"/>
    </row>
    <row r="5" spans="1:5" ht="12.75">
      <c r="A5" s="418"/>
      <c r="B5" s="418"/>
      <c r="C5" s="418"/>
      <c r="D5" s="418"/>
      <c r="E5" s="418"/>
    </row>
    <row r="6" spans="1:5" ht="87" customHeight="1">
      <c r="A6" s="418"/>
      <c r="B6" s="418"/>
      <c r="C6" s="418"/>
      <c r="D6" s="418"/>
      <c r="E6" s="418"/>
    </row>
    <row r="7" spans="1:5" ht="19.5" thickBot="1">
      <c r="A7" s="409" t="s">
        <v>97</v>
      </c>
      <c r="B7" s="409"/>
      <c r="C7" s="409"/>
      <c r="D7" s="409"/>
      <c r="E7" s="409"/>
    </row>
    <row r="8" spans="1:5" ht="15" thickBot="1">
      <c r="A8" s="51" t="s">
        <v>2</v>
      </c>
      <c r="B8" s="410" t="s">
        <v>318</v>
      </c>
      <c r="C8" s="411"/>
      <c r="D8" s="411"/>
      <c r="E8" s="412"/>
    </row>
    <row r="9" spans="1:5" ht="15" customHeight="1" thickBot="1">
      <c r="A9" s="51" t="s">
        <v>3</v>
      </c>
      <c r="B9" s="381" t="s">
        <v>319</v>
      </c>
      <c r="C9" s="382"/>
      <c r="D9" s="382"/>
      <c r="E9" s="383"/>
    </row>
    <row r="10" spans="1:5" ht="15" customHeight="1" thickBot="1">
      <c r="A10" s="53" t="s">
        <v>25</v>
      </c>
      <c r="B10" s="384"/>
      <c r="C10" s="385"/>
      <c r="D10" s="385"/>
      <c r="E10" s="386"/>
    </row>
    <row r="11" spans="1:5" ht="15" thickBot="1">
      <c r="A11" s="413" t="s">
        <v>26</v>
      </c>
      <c r="B11" s="413"/>
      <c r="C11" s="413"/>
      <c r="D11" s="413"/>
      <c r="E11" s="414"/>
    </row>
    <row r="12" spans="1:5" ht="19.5" thickBot="1">
      <c r="A12" s="415" t="s">
        <v>215</v>
      </c>
      <c r="B12" s="416"/>
      <c r="C12" s="416"/>
      <c r="D12" s="416"/>
      <c r="E12" s="417"/>
    </row>
    <row r="13" spans="1:5" ht="57.75" thickBot="1">
      <c r="A13" s="52" t="s">
        <v>27</v>
      </c>
      <c r="B13" s="54" t="s">
        <v>98</v>
      </c>
      <c r="C13" s="65" t="s">
        <v>99</v>
      </c>
      <c r="D13" s="54" t="s">
        <v>100</v>
      </c>
      <c r="E13" s="61" t="s">
        <v>101</v>
      </c>
    </row>
    <row r="14" spans="1:5" ht="150.75" thickBot="1">
      <c r="A14" s="239" t="s">
        <v>287</v>
      </c>
      <c r="B14" s="240" t="s">
        <v>236</v>
      </c>
      <c r="C14" s="241" t="s">
        <v>237</v>
      </c>
      <c r="D14" s="240" t="s">
        <v>238</v>
      </c>
      <c r="E14" s="242" t="s">
        <v>239</v>
      </c>
    </row>
    <row r="15" spans="1:5" ht="15">
      <c r="A15" s="55" t="s">
        <v>210</v>
      </c>
      <c r="B15" s="71">
        <f>B16+B27+B28+B29+B30</f>
        <v>0</v>
      </c>
      <c r="C15" s="71">
        <f>C16+C27+C28+C29+C30</f>
        <v>0</v>
      </c>
      <c r="D15" s="71">
        <f>-B15+C15</f>
        <v>0</v>
      </c>
      <c r="E15" s="71" t="e">
        <f>D15/B15*100</f>
        <v>#DIV/0!</v>
      </c>
    </row>
    <row r="16" spans="1:5" ht="15">
      <c r="A16" s="56" t="s">
        <v>35</v>
      </c>
      <c r="B16" s="77">
        <f>B17+B22</f>
        <v>0</v>
      </c>
      <c r="C16" s="77">
        <f>C17+C22</f>
        <v>0</v>
      </c>
      <c r="D16" s="77">
        <f>-B16+C16</f>
        <v>0</v>
      </c>
      <c r="E16" s="163" t="e">
        <f>D16/B16*100</f>
        <v>#DIV/0!</v>
      </c>
    </row>
    <row r="17" spans="1:5" ht="15">
      <c r="A17" s="57" t="s">
        <v>211</v>
      </c>
      <c r="B17" s="154">
        <f>B18+B19+B20+B21</f>
        <v>0</v>
      </c>
      <c r="C17" s="154">
        <f>C18+C19+C20+C21</f>
        <v>0</v>
      </c>
      <c r="D17" s="77">
        <f>-B17+C17</f>
        <v>0</v>
      </c>
      <c r="E17" s="163" t="e">
        <f>D17/B17*100</f>
        <v>#DIV/0!</v>
      </c>
    </row>
    <row r="18" spans="1:5" ht="15">
      <c r="A18" s="57" t="s">
        <v>36</v>
      </c>
      <c r="B18" s="62"/>
      <c r="C18" s="66"/>
      <c r="D18" s="77">
        <f>-B18+C18</f>
        <v>0</v>
      </c>
      <c r="E18" s="163" t="e">
        <f>D18/B18*100</f>
        <v>#DIV/0!</v>
      </c>
    </row>
    <row r="19" spans="1:5" ht="15">
      <c r="A19" s="57" t="s">
        <v>37</v>
      </c>
      <c r="B19" s="62"/>
      <c r="C19" s="66"/>
      <c r="D19" s="77">
        <f aca="true" t="shared" si="0" ref="D19:D78">-B19+C19</f>
        <v>0</v>
      </c>
      <c r="E19" s="163" t="e">
        <f aca="true" t="shared" si="1" ref="E19:E78">D19/B19*100</f>
        <v>#DIV/0!</v>
      </c>
    </row>
    <row r="20" spans="1:5" ht="15">
      <c r="A20" s="57" t="s">
        <v>38</v>
      </c>
      <c r="B20" s="62"/>
      <c r="C20" s="66"/>
      <c r="D20" s="77">
        <f t="shared" si="0"/>
        <v>0</v>
      </c>
      <c r="E20" s="163" t="e">
        <f t="shared" si="1"/>
        <v>#DIV/0!</v>
      </c>
    </row>
    <row r="21" spans="1:5" ht="15">
      <c r="A21" s="57" t="s">
        <v>185</v>
      </c>
      <c r="B21" s="62"/>
      <c r="C21" s="66"/>
      <c r="D21" s="77">
        <f t="shared" si="0"/>
        <v>0</v>
      </c>
      <c r="E21" s="163" t="e">
        <f t="shared" si="1"/>
        <v>#DIV/0!</v>
      </c>
    </row>
    <row r="22" spans="1:5" ht="15">
      <c r="A22" s="57" t="s">
        <v>212</v>
      </c>
      <c r="B22" s="154">
        <f>B23+B24+B25+B26</f>
        <v>0</v>
      </c>
      <c r="C22" s="154">
        <f>C23+C24+C25+C26</f>
        <v>0</v>
      </c>
      <c r="D22" s="77">
        <f t="shared" si="0"/>
        <v>0</v>
      </c>
      <c r="E22" s="163" t="e">
        <f t="shared" si="1"/>
        <v>#DIV/0!</v>
      </c>
    </row>
    <row r="23" spans="1:5" ht="15">
      <c r="A23" s="57" t="s">
        <v>39</v>
      </c>
      <c r="B23" s="62"/>
      <c r="C23" s="66"/>
      <c r="D23" s="77">
        <f t="shared" si="0"/>
        <v>0</v>
      </c>
      <c r="E23" s="163" t="e">
        <f t="shared" si="1"/>
        <v>#DIV/0!</v>
      </c>
    </row>
    <row r="24" spans="1:5" ht="15">
      <c r="A24" s="57" t="s">
        <v>40</v>
      </c>
      <c r="B24" s="62"/>
      <c r="C24" s="66"/>
      <c r="D24" s="77">
        <f t="shared" si="0"/>
        <v>0</v>
      </c>
      <c r="E24" s="163" t="e">
        <f t="shared" si="1"/>
        <v>#DIV/0!</v>
      </c>
    </row>
    <row r="25" spans="1:5" ht="15">
      <c r="A25" s="57" t="s">
        <v>41</v>
      </c>
      <c r="B25" s="62"/>
      <c r="C25" s="66"/>
      <c r="D25" s="77">
        <f t="shared" si="0"/>
        <v>0</v>
      </c>
      <c r="E25" s="163" t="e">
        <f t="shared" si="1"/>
        <v>#DIV/0!</v>
      </c>
    </row>
    <row r="26" spans="1:5" ht="15">
      <c r="A26" s="57" t="s">
        <v>186</v>
      </c>
      <c r="B26" s="62"/>
      <c r="C26" s="66"/>
      <c r="D26" s="77">
        <f t="shared" si="0"/>
        <v>0</v>
      </c>
      <c r="E26" s="163" t="e">
        <f t="shared" si="1"/>
        <v>#DIV/0!</v>
      </c>
    </row>
    <row r="27" spans="1:5" ht="15">
      <c r="A27" s="57" t="s">
        <v>187</v>
      </c>
      <c r="B27" s="62"/>
      <c r="C27" s="66"/>
      <c r="D27" s="77">
        <f t="shared" si="0"/>
        <v>0</v>
      </c>
      <c r="E27" s="163" t="e">
        <f t="shared" si="1"/>
        <v>#DIV/0!</v>
      </c>
    </row>
    <row r="28" spans="1:5" ht="15">
      <c r="A28" s="57" t="s">
        <v>188</v>
      </c>
      <c r="B28" s="62"/>
      <c r="C28" s="66"/>
      <c r="D28" s="77">
        <f t="shared" si="0"/>
        <v>0</v>
      </c>
      <c r="E28" s="163" t="e">
        <f t="shared" si="1"/>
        <v>#DIV/0!</v>
      </c>
    </row>
    <row r="29" spans="1:5" ht="15">
      <c r="A29" s="57" t="s">
        <v>189</v>
      </c>
      <c r="B29" s="62"/>
      <c r="C29" s="66"/>
      <c r="D29" s="77">
        <f t="shared" si="0"/>
        <v>0</v>
      </c>
      <c r="E29" s="163" t="e">
        <f t="shared" si="1"/>
        <v>#DIV/0!</v>
      </c>
    </row>
    <row r="30" spans="1:5" ht="15">
      <c r="A30" s="57" t="s">
        <v>190</v>
      </c>
      <c r="B30" s="62"/>
      <c r="C30" s="66"/>
      <c r="D30" s="77">
        <f t="shared" si="0"/>
        <v>0</v>
      </c>
      <c r="E30" s="163" t="e">
        <f t="shared" si="1"/>
        <v>#DIV/0!</v>
      </c>
    </row>
    <row r="31" spans="1:5" ht="15">
      <c r="A31" s="58" t="s">
        <v>42</v>
      </c>
      <c r="B31" s="72">
        <f>B32+B37</f>
        <v>0</v>
      </c>
      <c r="C31" s="72">
        <f>C32+C37</f>
        <v>0</v>
      </c>
      <c r="D31" s="72">
        <f t="shared" si="0"/>
        <v>0</v>
      </c>
      <c r="E31" s="71" t="e">
        <f t="shared" si="1"/>
        <v>#DIV/0!</v>
      </c>
    </row>
    <row r="32" spans="1:5" ht="15">
      <c r="A32" s="56" t="s">
        <v>43</v>
      </c>
      <c r="B32" s="77">
        <f>B33+B34+B35+B36</f>
        <v>0</v>
      </c>
      <c r="C32" s="77">
        <f>C33+C34+C35+C36</f>
        <v>0</v>
      </c>
      <c r="D32" s="77">
        <f t="shared" si="0"/>
        <v>0</v>
      </c>
      <c r="E32" s="163" t="e">
        <f t="shared" si="1"/>
        <v>#DIV/0!</v>
      </c>
    </row>
    <row r="33" spans="1:5" ht="15">
      <c r="A33" s="56" t="s">
        <v>44</v>
      </c>
      <c r="B33" s="62"/>
      <c r="C33" s="66"/>
      <c r="D33" s="77">
        <f t="shared" si="0"/>
        <v>0</v>
      </c>
      <c r="E33" s="163" t="e">
        <f t="shared" si="1"/>
        <v>#DIV/0!</v>
      </c>
    </row>
    <row r="34" spans="1:5" ht="15">
      <c r="A34" s="56" t="s">
        <v>45</v>
      </c>
      <c r="B34" s="62"/>
      <c r="C34" s="66"/>
      <c r="D34" s="77">
        <f t="shared" si="0"/>
        <v>0</v>
      </c>
      <c r="E34" s="163" t="e">
        <f t="shared" si="1"/>
        <v>#DIV/0!</v>
      </c>
    </row>
    <row r="35" spans="1:5" ht="15">
      <c r="A35" s="56" t="s">
        <v>46</v>
      </c>
      <c r="B35" s="62"/>
      <c r="C35" s="66"/>
      <c r="D35" s="77">
        <f t="shared" si="0"/>
        <v>0</v>
      </c>
      <c r="E35" s="163" t="e">
        <f t="shared" si="1"/>
        <v>#DIV/0!</v>
      </c>
    </row>
    <row r="36" spans="1:5" ht="15">
      <c r="A36" s="56" t="s">
        <v>47</v>
      </c>
      <c r="B36" s="62"/>
      <c r="C36" s="66"/>
      <c r="D36" s="77">
        <f t="shared" si="0"/>
        <v>0</v>
      </c>
      <c r="E36" s="163" t="e">
        <f t="shared" si="1"/>
        <v>#DIV/0!</v>
      </c>
    </row>
    <row r="37" spans="1:5" ht="15">
      <c r="A37" s="56" t="s">
        <v>48</v>
      </c>
      <c r="B37" s="154">
        <f>B38+B39+B40+B41</f>
        <v>0</v>
      </c>
      <c r="C37" s="154">
        <f>C38+C39+C40+C41</f>
        <v>0</v>
      </c>
      <c r="D37" s="77">
        <f t="shared" si="0"/>
        <v>0</v>
      </c>
      <c r="E37" s="163" t="e">
        <f t="shared" si="1"/>
        <v>#DIV/0!</v>
      </c>
    </row>
    <row r="38" spans="1:5" ht="15">
      <c r="A38" s="56" t="s">
        <v>49</v>
      </c>
      <c r="B38" s="62"/>
      <c r="C38" s="66"/>
      <c r="D38" s="77">
        <f t="shared" si="0"/>
        <v>0</v>
      </c>
      <c r="E38" s="163" t="e">
        <f t="shared" si="1"/>
        <v>#DIV/0!</v>
      </c>
    </row>
    <row r="39" spans="1:5" ht="15">
      <c r="A39" s="56" t="s">
        <v>50</v>
      </c>
      <c r="B39" s="62"/>
      <c r="C39" s="66"/>
      <c r="D39" s="77">
        <f t="shared" si="0"/>
        <v>0</v>
      </c>
      <c r="E39" s="163" t="e">
        <f t="shared" si="1"/>
        <v>#DIV/0!</v>
      </c>
    </row>
    <row r="40" spans="1:5" ht="15">
      <c r="A40" s="56" t="s">
        <v>102</v>
      </c>
      <c r="B40" s="62"/>
      <c r="C40" s="66"/>
      <c r="D40" s="77">
        <f t="shared" si="0"/>
        <v>0</v>
      </c>
      <c r="E40" s="163" t="e">
        <f t="shared" si="1"/>
        <v>#DIV/0!</v>
      </c>
    </row>
    <row r="41" spans="1:5" ht="15">
      <c r="A41" s="56" t="s">
        <v>51</v>
      </c>
      <c r="B41" s="62"/>
      <c r="C41" s="66"/>
      <c r="D41" s="77">
        <f t="shared" si="0"/>
        <v>0</v>
      </c>
      <c r="E41" s="163" t="e">
        <f t="shared" si="1"/>
        <v>#DIV/0!</v>
      </c>
    </row>
    <row r="42" spans="1:5" ht="15">
      <c r="A42" s="58" t="s">
        <v>52</v>
      </c>
      <c r="B42" s="72">
        <f>B43+B46+B49+B50+B51+B52+B53+B54</f>
        <v>0</v>
      </c>
      <c r="C42" s="72">
        <f>C43+C46+C49+C50+C51+C52+C53+C54</f>
        <v>0</v>
      </c>
      <c r="D42" s="72">
        <f t="shared" si="0"/>
        <v>0</v>
      </c>
      <c r="E42" s="71" t="e">
        <f t="shared" si="1"/>
        <v>#DIV/0!</v>
      </c>
    </row>
    <row r="43" spans="1:5" ht="15">
      <c r="A43" s="56" t="s">
        <v>53</v>
      </c>
      <c r="B43" s="154">
        <f>B44+B45</f>
        <v>0</v>
      </c>
      <c r="C43" s="154">
        <f>C44+C45</f>
        <v>0</v>
      </c>
      <c r="D43" s="77">
        <f t="shared" si="0"/>
        <v>0</v>
      </c>
      <c r="E43" s="163" t="e">
        <f t="shared" si="1"/>
        <v>#DIV/0!</v>
      </c>
    </row>
    <row r="44" spans="1:5" ht="15">
      <c r="A44" s="56" t="s">
        <v>54</v>
      </c>
      <c r="B44" s="62"/>
      <c r="C44" s="66"/>
      <c r="D44" s="77">
        <f t="shared" si="0"/>
        <v>0</v>
      </c>
      <c r="E44" s="163" t="e">
        <f t="shared" si="1"/>
        <v>#DIV/0!</v>
      </c>
    </row>
    <row r="45" spans="1:5" ht="15">
      <c r="A45" s="56" t="s">
        <v>55</v>
      </c>
      <c r="B45" s="62"/>
      <c r="C45" s="66"/>
      <c r="D45" s="77">
        <f t="shared" si="0"/>
        <v>0</v>
      </c>
      <c r="E45" s="163" t="e">
        <f t="shared" si="1"/>
        <v>#DIV/0!</v>
      </c>
    </row>
    <row r="46" spans="1:5" ht="15">
      <c r="A46" s="56" t="s">
        <v>56</v>
      </c>
      <c r="B46" s="154">
        <f>B47+B48</f>
        <v>0</v>
      </c>
      <c r="C46" s="154">
        <f>C47+C48</f>
        <v>0</v>
      </c>
      <c r="D46" s="77">
        <f t="shared" si="0"/>
        <v>0</v>
      </c>
      <c r="E46" s="163" t="e">
        <f t="shared" si="1"/>
        <v>#DIV/0!</v>
      </c>
    </row>
    <row r="47" spans="1:5" ht="15">
      <c r="A47" s="56" t="s">
        <v>57</v>
      </c>
      <c r="B47" s="62"/>
      <c r="C47" s="66"/>
      <c r="D47" s="77">
        <f t="shared" si="0"/>
        <v>0</v>
      </c>
      <c r="E47" s="163" t="e">
        <f t="shared" si="1"/>
        <v>#DIV/0!</v>
      </c>
    </row>
    <row r="48" spans="1:5" ht="15">
      <c r="A48" s="56" t="s">
        <v>58</v>
      </c>
      <c r="B48" s="62"/>
      <c r="C48" s="66"/>
      <c r="D48" s="77">
        <f t="shared" si="0"/>
        <v>0</v>
      </c>
      <c r="E48" s="163" t="e">
        <f t="shared" si="1"/>
        <v>#DIV/0!</v>
      </c>
    </row>
    <row r="49" spans="1:5" ht="15">
      <c r="A49" s="56" t="s">
        <v>59</v>
      </c>
      <c r="B49" s="62"/>
      <c r="C49" s="66"/>
      <c r="D49" s="77">
        <f t="shared" si="0"/>
        <v>0</v>
      </c>
      <c r="E49" s="163" t="e">
        <f t="shared" si="1"/>
        <v>#DIV/0!</v>
      </c>
    </row>
    <row r="50" spans="1:5" ht="15">
      <c r="A50" s="56" t="s">
        <v>60</v>
      </c>
      <c r="B50" s="62"/>
      <c r="C50" s="66"/>
      <c r="D50" s="77">
        <f t="shared" si="0"/>
        <v>0</v>
      </c>
      <c r="E50" s="163" t="e">
        <f t="shared" si="1"/>
        <v>#DIV/0!</v>
      </c>
    </row>
    <row r="51" spans="1:5" ht="15">
      <c r="A51" s="56" t="s">
        <v>61</v>
      </c>
      <c r="B51" s="62"/>
      <c r="C51" s="66"/>
      <c r="D51" s="77">
        <f t="shared" si="0"/>
        <v>0</v>
      </c>
      <c r="E51" s="163" t="e">
        <f t="shared" si="1"/>
        <v>#DIV/0!</v>
      </c>
    </row>
    <row r="52" spans="1:5" ht="15">
      <c r="A52" s="56" t="s">
        <v>62</v>
      </c>
      <c r="B52" s="62"/>
      <c r="C52" s="66"/>
      <c r="D52" s="77">
        <f t="shared" si="0"/>
        <v>0</v>
      </c>
      <c r="E52" s="163" t="e">
        <f t="shared" si="1"/>
        <v>#DIV/0!</v>
      </c>
    </row>
    <row r="53" spans="1:5" ht="15">
      <c r="A53" s="56" t="s">
        <v>63</v>
      </c>
      <c r="B53" s="62"/>
      <c r="C53" s="66"/>
      <c r="D53" s="77">
        <f t="shared" si="0"/>
        <v>0</v>
      </c>
      <c r="E53" s="163" t="e">
        <f t="shared" si="1"/>
        <v>#DIV/0!</v>
      </c>
    </row>
    <row r="54" spans="1:5" ht="15">
      <c r="A54" s="56" t="s">
        <v>64</v>
      </c>
      <c r="B54" s="154">
        <f>B55+B56</f>
        <v>0</v>
      </c>
      <c r="C54" s="154">
        <f>C55+C56</f>
        <v>0</v>
      </c>
      <c r="D54" s="77">
        <f t="shared" si="0"/>
        <v>0</v>
      </c>
      <c r="E54" s="163" t="e">
        <f t="shared" si="1"/>
        <v>#DIV/0!</v>
      </c>
    </row>
    <row r="55" spans="1:5" ht="15">
      <c r="A55" s="56" t="s">
        <v>65</v>
      </c>
      <c r="B55" s="62"/>
      <c r="C55" s="66"/>
      <c r="D55" s="77">
        <f t="shared" si="0"/>
        <v>0</v>
      </c>
      <c r="E55" s="163" t="e">
        <f t="shared" si="1"/>
        <v>#DIV/0!</v>
      </c>
    </row>
    <row r="56" spans="1:5" ht="15">
      <c r="A56" s="56" t="s">
        <v>66</v>
      </c>
      <c r="B56" s="62"/>
      <c r="C56" s="66"/>
      <c r="D56" s="77">
        <f t="shared" si="0"/>
        <v>0</v>
      </c>
      <c r="E56" s="163" t="e">
        <f t="shared" si="1"/>
        <v>#DIV/0!</v>
      </c>
    </row>
    <row r="57" spans="1:5" ht="15">
      <c r="A57" s="58" t="s">
        <v>67</v>
      </c>
      <c r="B57" s="72">
        <f>B58+B59+B60</f>
        <v>0</v>
      </c>
      <c r="C57" s="72">
        <f>C58+C59+C60</f>
        <v>0</v>
      </c>
      <c r="D57" s="72">
        <f t="shared" si="0"/>
        <v>0</v>
      </c>
      <c r="E57" s="71" t="e">
        <f t="shared" si="1"/>
        <v>#DIV/0!</v>
      </c>
    </row>
    <row r="58" spans="1:5" ht="15">
      <c r="A58" s="56" t="s">
        <v>68</v>
      </c>
      <c r="B58" s="62"/>
      <c r="C58" s="66"/>
      <c r="D58" s="77">
        <f t="shared" si="0"/>
        <v>0</v>
      </c>
      <c r="E58" s="163" t="e">
        <f t="shared" si="1"/>
        <v>#DIV/0!</v>
      </c>
    </row>
    <row r="59" spans="1:5" ht="15">
      <c r="A59" s="56" t="s">
        <v>69</v>
      </c>
      <c r="B59" s="62"/>
      <c r="C59" s="66"/>
      <c r="D59" s="77">
        <f t="shared" si="0"/>
        <v>0</v>
      </c>
      <c r="E59" s="163" t="e">
        <f t="shared" si="1"/>
        <v>#DIV/0!</v>
      </c>
    </row>
    <row r="60" spans="1:5" ht="15">
      <c r="A60" s="56" t="s">
        <v>191</v>
      </c>
      <c r="B60" s="62"/>
      <c r="C60" s="66"/>
      <c r="D60" s="77">
        <f t="shared" si="0"/>
        <v>0</v>
      </c>
      <c r="E60" s="163" t="e">
        <f t="shared" si="1"/>
        <v>#DIV/0!</v>
      </c>
    </row>
    <row r="61" spans="1:5" ht="15">
      <c r="A61" s="56" t="s">
        <v>226</v>
      </c>
      <c r="B61" s="62"/>
      <c r="C61" s="66"/>
      <c r="D61" s="77">
        <f t="shared" si="0"/>
        <v>0</v>
      </c>
      <c r="E61" s="163" t="e">
        <f t="shared" si="1"/>
        <v>#DIV/0!</v>
      </c>
    </row>
    <row r="62" spans="1:5" ht="15">
      <c r="A62" s="58" t="s">
        <v>70</v>
      </c>
      <c r="B62" s="72">
        <f>B63+B64+B65+B66+B67</f>
        <v>0</v>
      </c>
      <c r="C62" s="72">
        <f>C63+C64+C65+C66+C67</f>
        <v>0</v>
      </c>
      <c r="D62" s="72">
        <f t="shared" si="0"/>
        <v>0</v>
      </c>
      <c r="E62" s="71" t="e">
        <f t="shared" si="1"/>
        <v>#DIV/0!</v>
      </c>
    </row>
    <row r="63" spans="1:5" ht="15">
      <c r="A63" s="56" t="s">
        <v>71</v>
      </c>
      <c r="B63" s="62"/>
      <c r="C63" s="66"/>
      <c r="D63" s="77">
        <f t="shared" si="0"/>
        <v>0</v>
      </c>
      <c r="E63" s="163" t="e">
        <f t="shared" si="1"/>
        <v>#DIV/0!</v>
      </c>
    </row>
    <row r="64" spans="1:5" ht="15">
      <c r="A64" s="56" t="s">
        <v>72</v>
      </c>
      <c r="B64" s="62"/>
      <c r="C64" s="66"/>
      <c r="D64" s="77">
        <f t="shared" si="0"/>
        <v>0</v>
      </c>
      <c r="E64" s="163" t="e">
        <f t="shared" si="1"/>
        <v>#DIV/0!</v>
      </c>
    </row>
    <row r="65" spans="1:5" ht="15">
      <c r="A65" s="56" t="s">
        <v>213</v>
      </c>
      <c r="B65" s="62"/>
      <c r="C65" s="66"/>
      <c r="D65" s="77">
        <f t="shared" si="0"/>
        <v>0</v>
      </c>
      <c r="E65" s="163" t="e">
        <f t="shared" si="1"/>
        <v>#DIV/0!</v>
      </c>
    </row>
    <row r="66" spans="1:5" ht="15">
      <c r="A66" s="56" t="s">
        <v>73</v>
      </c>
      <c r="B66" s="62"/>
      <c r="C66" s="66"/>
      <c r="D66" s="77">
        <f t="shared" si="0"/>
        <v>0</v>
      </c>
      <c r="E66" s="163" t="e">
        <f t="shared" si="1"/>
        <v>#DIV/0!</v>
      </c>
    </row>
    <row r="67" spans="1:5" ht="15">
      <c r="A67" s="56" t="s">
        <v>216</v>
      </c>
      <c r="B67" s="62"/>
      <c r="C67" s="66"/>
      <c r="D67" s="77">
        <f t="shared" si="0"/>
        <v>0</v>
      </c>
      <c r="E67" s="163" t="e">
        <f t="shared" si="1"/>
        <v>#DIV/0!</v>
      </c>
    </row>
    <row r="68" spans="1:5" ht="15">
      <c r="A68" s="58" t="s">
        <v>74</v>
      </c>
      <c r="B68" s="72">
        <f>B69+B70</f>
        <v>0</v>
      </c>
      <c r="C68" s="72">
        <f>C69+C70</f>
        <v>0</v>
      </c>
      <c r="D68" s="72">
        <f t="shared" si="0"/>
        <v>0</v>
      </c>
      <c r="E68" s="71" t="e">
        <f t="shared" si="1"/>
        <v>#DIV/0!</v>
      </c>
    </row>
    <row r="69" spans="1:5" ht="15">
      <c r="A69" s="56" t="s">
        <v>75</v>
      </c>
      <c r="B69" s="62"/>
      <c r="C69" s="66"/>
      <c r="D69" s="77">
        <f t="shared" si="0"/>
        <v>0</v>
      </c>
      <c r="E69" s="163" t="e">
        <f t="shared" si="1"/>
        <v>#DIV/0!</v>
      </c>
    </row>
    <row r="70" spans="1:5" ht="15">
      <c r="A70" s="56" t="s">
        <v>76</v>
      </c>
      <c r="B70" s="62"/>
      <c r="C70" s="66"/>
      <c r="D70" s="77">
        <f t="shared" si="0"/>
        <v>0</v>
      </c>
      <c r="E70" s="163" t="e">
        <f t="shared" si="1"/>
        <v>#DIV/0!</v>
      </c>
    </row>
    <row r="71" spans="1:5" ht="15">
      <c r="A71" s="58" t="s">
        <v>77</v>
      </c>
      <c r="B71" s="72">
        <f>B72+B73+B74</f>
        <v>0</v>
      </c>
      <c r="C71" s="72">
        <f>C72+C73+C74</f>
        <v>0</v>
      </c>
      <c r="D71" s="72">
        <f t="shared" si="0"/>
        <v>0</v>
      </c>
      <c r="E71" s="71" t="e">
        <f t="shared" si="1"/>
        <v>#DIV/0!</v>
      </c>
    </row>
    <row r="72" spans="1:5" ht="15">
      <c r="A72" s="56" t="s">
        <v>78</v>
      </c>
      <c r="B72" s="62"/>
      <c r="C72" s="66"/>
      <c r="D72" s="77">
        <f t="shared" si="0"/>
        <v>0</v>
      </c>
      <c r="E72" s="163" t="e">
        <f t="shared" si="1"/>
        <v>#DIV/0!</v>
      </c>
    </row>
    <row r="73" spans="1:5" ht="15">
      <c r="A73" s="56" t="s">
        <v>79</v>
      </c>
      <c r="B73" s="62"/>
      <c r="C73" s="66"/>
      <c r="D73" s="77">
        <f t="shared" si="0"/>
        <v>0</v>
      </c>
      <c r="E73" s="163" t="e">
        <f t="shared" si="1"/>
        <v>#DIV/0!</v>
      </c>
    </row>
    <row r="74" spans="1:5" ht="15">
      <c r="A74" s="56" t="s">
        <v>80</v>
      </c>
      <c r="B74" s="62"/>
      <c r="C74" s="66"/>
      <c r="D74" s="77">
        <f t="shared" si="0"/>
        <v>0</v>
      </c>
      <c r="E74" s="163" t="e">
        <f t="shared" si="1"/>
        <v>#DIV/0!</v>
      </c>
    </row>
    <row r="75" spans="1:5" ht="15">
      <c r="A75" s="58" t="s">
        <v>214</v>
      </c>
      <c r="B75" s="72">
        <f>B76+B77+B78</f>
        <v>0</v>
      </c>
      <c r="C75" s="72">
        <f>C76+C77+C78</f>
        <v>0</v>
      </c>
      <c r="D75" s="72">
        <f t="shared" si="0"/>
        <v>0</v>
      </c>
      <c r="E75" s="71" t="e">
        <f t="shared" si="1"/>
        <v>#DIV/0!</v>
      </c>
    </row>
    <row r="76" spans="1:5" ht="15">
      <c r="A76" s="59" t="s">
        <v>81</v>
      </c>
      <c r="B76" s="62"/>
      <c r="C76" s="66"/>
      <c r="D76" s="77">
        <f t="shared" si="0"/>
        <v>0</v>
      </c>
      <c r="E76" s="163" t="e">
        <f t="shared" si="1"/>
        <v>#DIV/0!</v>
      </c>
    </row>
    <row r="77" spans="1:5" ht="15">
      <c r="A77" s="56" t="s">
        <v>82</v>
      </c>
      <c r="B77" s="62"/>
      <c r="C77" s="66"/>
      <c r="D77" s="77">
        <f t="shared" si="0"/>
        <v>0</v>
      </c>
      <c r="E77" s="163" t="e">
        <f t="shared" si="1"/>
        <v>#DIV/0!</v>
      </c>
    </row>
    <row r="78" spans="1:5" ht="15">
      <c r="A78" s="56" t="s">
        <v>83</v>
      </c>
      <c r="B78" s="62"/>
      <c r="C78" s="66"/>
      <c r="D78" s="77">
        <f t="shared" si="0"/>
        <v>0</v>
      </c>
      <c r="E78" s="163" t="e">
        <f t="shared" si="1"/>
        <v>#DIV/0!</v>
      </c>
    </row>
    <row r="79" spans="1:5" ht="15">
      <c r="A79" s="58" t="s">
        <v>84</v>
      </c>
      <c r="B79" s="63"/>
      <c r="C79" s="67"/>
      <c r="D79" s="73"/>
      <c r="E79" s="69"/>
    </row>
    <row r="80" spans="1:5" ht="15">
      <c r="A80" s="58" t="s">
        <v>85</v>
      </c>
      <c r="B80" s="63"/>
      <c r="C80" s="67"/>
      <c r="D80" s="73"/>
      <c r="E80" s="69"/>
    </row>
    <row r="81" spans="1:5" ht="15">
      <c r="A81" s="58" t="s">
        <v>86</v>
      </c>
      <c r="B81" s="63"/>
      <c r="C81" s="67"/>
      <c r="D81" s="73"/>
      <c r="E81" s="69"/>
    </row>
    <row r="82" spans="1:5" ht="15">
      <c r="A82" s="58" t="s">
        <v>87</v>
      </c>
      <c r="B82" s="63"/>
      <c r="C82" s="67"/>
      <c r="D82" s="73"/>
      <c r="E82" s="69"/>
    </row>
    <row r="83" spans="1:5" ht="15">
      <c r="A83" s="58" t="s">
        <v>88</v>
      </c>
      <c r="B83" s="63"/>
      <c r="C83" s="67"/>
      <c r="D83" s="73"/>
      <c r="E83" s="69"/>
    </row>
    <row r="84" spans="1:5" ht="15">
      <c r="A84" s="58" t="s">
        <v>89</v>
      </c>
      <c r="B84" s="63"/>
      <c r="C84" s="67"/>
      <c r="D84" s="73"/>
      <c r="E84" s="69"/>
    </row>
    <row r="85" spans="1:5" ht="15">
      <c r="A85" s="58" t="s">
        <v>90</v>
      </c>
      <c r="B85" s="63"/>
      <c r="C85" s="67"/>
      <c r="D85" s="73"/>
      <c r="E85" s="69"/>
    </row>
    <row r="86" spans="1:5" ht="15">
      <c r="A86" s="58" t="s">
        <v>91</v>
      </c>
      <c r="B86" s="63"/>
      <c r="C86" s="67"/>
      <c r="D86" s="73"/>
      <c r="E86" s="69"/>
    </row>
    <row r="87" spans="1:5" ht="15">
      <c r="A87" s="58" t="s">
        <v>92</v>
      </c>
      <c r="B87" s="63"/>
      <c r="C87" s="67"/>
      <c r="D87" s="73"/>
      <c r="E87" s="69"/>
    </row>
    <row r="88" spans="1:5" ht="15">
      <c r="A88" s="58" t="s">
        <v>93</v>
      </c>
      <c r="B88" s="63"/>
      <c r="C88" s="67"/>
      <c r="D88" s="73"/>
      <c r="E88" s="69"/>
    </row>
    <row r="89" spans="1:5" ht="15">
      <c r="A89" s="58" t="s">
        <v>94</v>
      </c>
      <c r="B89" s="63"/>
      <c r="C89" s="67"/>
      <c r="D89" s="73"/>
      <c r="E89" s="69"/>
    </row>
    <row r="90" spans="1:5" ht="15">
      <c r="A90" s="58" t="s">
        <v>95</v>
      </c>
      <c r="B90" s="63"/>
      <c r="C90" s="67"/>
      <c r="D90" s="73"/>
      <c r="E90" s="69"/>
    </row>
    <row r="91" spans="1:5" ht="15.75" thickBot="1">
      <c r="A91" s="60" t="s">
        <v>96</v>
      </c>
      <c r="B91" s="64"/>
      <c r="C91" s="68"/>
      <c r="D91" s="74"/>
      <c r="E91" s="70"/>
    </row>
    <row r="92" ht="12.75"/>
    <row r="93" ht="13.5" thickBot="1"/>
    <row r="94" spans="2:4" ht="15.75" thickBot="1">
      <c r="B94" s="132" t="s">
        <v>10</v>
      </c>
      <c r="C94" s="33"/>
      <c r="D94" s="20"/>
    </row>
    <row r="95" ht="13.5" thickBot="1"/>
    <row r="96" spans="2:3" ht="15.75" thickBot="1">
      <c r="B96" s="132" t="s">
        <v>219</v>
      </c>
      <c r="C96" s="33"/>
    </row>
    <row r="97" ht="12.75"/>
    <row r="98" ht="12.75">
      <c r="A98" s="9" t="s">
        <v>229</v>
      </c>
    </row>
    <row r="99" ht="12.75"/>
    <row r="100" ht="12.75">
      <c r="A100" s="9" t="s">
        <v>235</v>
      </c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sheetProtection/>
  <mergeCells count="7">
    <mergeCell ref="A11:E11"/>
    <mergeCell ref="A12:E12"/>
    <mergeCell ref="A2:E6"/>
    <mergeCell ref="A1:E1"/>
    <mergeCell ref="A7:E7"/>
    <mergeCell ref="B8:E8"/>
    <mergeCell ref="B9:E10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1">
      <selection activeCell="C67" sqref="C67"/>
    </sheetView>
  </sheetViews>
  <sheetFormatPr defaultColWidth="9.140625" defaultRowHeight="12.75"/>
  <cols>
    <col min="1" max="1" width="8.140625" style="11" customWidth="1"/>
    <col min="2" max="2" width="13.421875" style="11" customWidth="1"/>
    <col min="3" max="3" width="39.00390625" style="11" customWidth="1"/>
    <col min="4" max="4" width="2.00390625" style="11" customWidth="1"/>
    <col min="5" max="5" width="7.8515625" style="11" customWidth="1"/>
    <col min="6" max="6" width="13.7109375" style="11" customWidth="1"/>
    <col min="7" max="7" width="8.00390625" style="11" customWidth="1"/>
    <col min="8" max="8" width="39.00390625" style="11" customWidth="1"/>
  </cols>
  <sheetData>
    <row r="1" spans="1:8" ht="15">
      <c r="A1" s="433"/>
      <c r="B1" s="433"/>
      <c r="C1" s="433"/>
      <c r="D1" s="433"/>
      <c r="E1" s="433"/>
      <c r="F1" s="407" t="s">
        <v>103</v>
      </c>
      <c r="G1" s="407"/>
      <c r="H1" s="407"/>
    </row>
    <row r="2" spans="1:8" ht="12.75">
      <c r="A2" s="433"/>
      <c r="B2" s="433"/>
      <c r="C2" s="433"/>
      <c r="D2" s="433"/>
      <c r="E2" s="433"/>
      <c r="F2" s="433"/>
      <c r="G2" s="433"/>
      <c r="H2" s="433"/>
    </row>
    <row r="3" spans="1:8" ht="12.75">
      <c r="A3" s="433"/>
      <c r="B3" s="433"/>
      <c r="C3" s="433"/>
      <c r="D3" s="433"/>
      <c r="E3" s="433"/>
      <c r="F3" s="433"/>
      <c r="G3" s="433"/>
      <c r="H3" s="433"/>
    </row>
    <row r="4" spans="1:8" ht="12.75">
      <c r="A4" s="433"/>
      <c r="B4" s="433"/>
      <c r="C4" s="433"/>
      <c r="D4" s="433"/>
      <c r="E4" s="433"/>
      <c r="F4" s="433"/>
      <c r="G4" s="433"/>
      <c r="H4" s="433"/>
    </row>
    <row r="5" spans="1:8" ht="98.25" customHeight="1">
      <c r="A5" s="433"/>
      <c r="B5" s="433"/>
      <c r="C5" s="433"/>
      <c r="D5" s="433"/>
      <c r="E5" s="433"/>
      <c r="F5" s="433"/>
      <c r="G5" s="433"/>
      <c r="H5" s="433"/>
    </row>
    <row r="6" spans="1:7" ht="0.75" customHeight="1" hidden="1">
      <c r="A6" s="6"/>
      <c r="B6" s="1"/>
      <c r="C6" s="1"/>
      <c r="D6" s="1"/>
      <c r="E6" s="1"/>
      <c r="F6" s="1"/>
      <c r="G6" s="1"/>
    </row>
    <row r="7" spans="1:8" ht="18.75" customHeight="1">
      <c r="A7" s="419" t="s">
        <v>26</v>
      </c>
      <c r="B7" s="419"/>
      <c r="C7" s="419"/>
      <c r="D7" s="420"/>
      <c r="E7" s="420"/>
      <c r="F7" s="420"/>
      <c r="G7" s="420"/>
      <c r="H7" s="420"/>
    </row>
    <row r="8" spans="1:8" ht="18.75" customHeight="1" thickBot="1">
      <c r="A8" s="216"/>
      <c r="B8" s="216"/>
      <c r="C8" s="216"/>
      <c r="D8" s="10"/>
      <c r="E8" s="10"/>
      <c r="F8" s="10"/>
      <c r="G8" s="10"/>
      <c r="H8" s="10"/>
    </row>
    <row r="9" spans="5:8" ht="15" thickBot="1">
      <c r="E9" s="427" t="s">
        <v>2</v>
      </c>
      <c r="F9" s="428"/>
      <c r="G9" s="429"/>
      <c r="H9" s="49"/>
    </row>
    <row r="10" spans="1:8" ht="14.25" customHeight="1" thickBot="1">
      <c r="A10" s="434" t="s">
        <v>104</v>
      </c>
      <c r="B10" s="434"/>
      <c r="C10" s="434"/>
      <c r="E10" s="430" t="s">
        <v>3</v>
      </c>
      <c r="F10" s="431"/>
      <c r="G10" s="432"/>
      <c r="H10" s="15"/>
    </row>
    <row r="11" spans="5:8" ht="15" thickBot="1">
      <c r="E11" s="427" t="s">
        <v>220</v>
      </c>
      <c r="F11" s="428"/>
      <c r="G11" s="429"/>
      <c r="H11" s="50"/>
    </row>
    <row r="12" spans="2:8" ht="15" thickBot="1">
      <c r="B12" s="12"/>
      <c r="C12" s="13" t="s">
        <v>106</v>
      </c>
      <c r="D12" s="12"/>
      <c r="E12" s="22"/>
      <c r="F12" s="22"/>
      <c r="G12" s="23"/>
      <c r="H12" s="14"/>
    </row>
    <row r="13" spans="1:8" ht="15.75" thickBot="1">
      <c r="A13" s="435" t="s">
        <v>203</v>
      </c>
      <c r="B13" s="436"/>
      <c r="C13" s="48"/>
      <c r="D13" s="24"/>
      <c r="E13" s="437" t="s">
        <v>107</v>
      </c>
      <c r="F13" s="438"/>
      <c r="G13" s="439"/>
      <c r="H13" s="128"/>
    </row>
    <row r="14" spans="1:8" ht="15.75" thickBot="1">
      <c r="A14" s="435" t="s">
        <v>108</v>
      </c>
      <c r="B14" s="436"/>
      <c r="C14" s="48"/>
      <c r="D14" s="24"/>
      <c r="E14" s="421" t="s">
        <v>109</v>
      </c>
      <c r="F14" s="449"/>
      <c r="G14" s="422"/>
      <c r="H14" s="129"/>
    </row>
    <row r="15" spans="1:8" ht="15.75" thickBot="1">
      <c r="A15" s="421" t="s">
        <v>110</v>
      </c>
      <c r="B15" s="422"/>
      <c r="C15" s="48"/>
      <c r="D15" s="24"/>
      <c r="E15" s="423" t="s">
        <v>111</v>
      </c>
      <c r="F15" s="424"/>
      <c r="G15" s="425"/>
      <c r="H15" s="130"/>
    </row>
    <row r="16" spans="1:8" ht="15.75" thickBot="1">
      <c r="A16" s="450" t="s">
        <v>112</v>
      </c>
      <c r="B16" s="451"/>
      <c r="C16" s="48"/>
      <c r="D16" s="24"/>
      <c r="E16" s="349"/>
      <c r="F16" s="426"/>
      <c r="G16" s="350"/>
      <c r="H16" s="131"/>
    </row>
    <row r="17" spans="1:8" ht="15.75" thickBot="1">
      <c r="A17" s="21"/>
      <c r="B17" s="21"/>
      <c r="C17" s="21"/>
      <c r="D17" s="21"/>
      <c r="E17" s="21"/>
      <c r="F17" s="21"/>
      <c r="G17" s="21"/>
      <c r="H17" s="25"/>
    </row>
    <row r="18" spans="1:8" ht="15" thickBot="1">
      <c r="A18" s="452" t="s">
        <v>113</v>
      </c>
      <c r="B18" s="453"/>
      <c r="C18" s="453"/>
      <c r="D18" s="453"/>
      <c r="E18" s="453"/>
      <c r="F18" s="453"/>
      <c r="G18" s="453"/>
      <c r="H18" s="454"/>
    </row>
    <row r="19" spans="1:8" ht="43.5" thickBot="1">
      <c r="A19" s="207" t="s">
        <v>114</v>
      </c>
      <c r="B19" s="208" t="s">
        <v>115</v>
      </c>
      <c r="C19" s="440" t="s">
        <v>116</v>
      </c>
      <c r="D19" s="441"/>
      <c r="E19" s="441"/>
      <c r="F19" s="441"/>
      <c r="G19" s="441"/>
      <c r="H19" s="442"/>
    </row>
    <row r="20" spans="1:8" ht="15">
      <c r="A20" s="209" t="s">
        <v>117</v>
      </c>
      <c r="B20" s="210"/>
      <c r="C20" s="443"/>
      <c r="D20" s="444"/>
      <c r="E20" s="444"/>
      <c r="F20" s="444"/>
      <c r="G20" s="444"/>
      <c r="H20" s="445"/>
    </row>
    <row r="21" spans="1:8" ht="15">
      <c r="A21" s="211" t="s">
        <v>119</v>
      </c>
      <c r="B21" s="205"/>
      <c r="C21" s="446"/>
      <c r="D21" s="447"/>
      <c r="E21" s="447"/>
      <c r="F21" s="447"/>
      <c r="G21" s="447"/>
      <c r="H21" s="448"/>
    </row>
    <row r="22" spans="1:8" ht="15">
      <c r="A22" s="211" t="s">
        <v>121</v>
      </c>
      <c r="B22" s="205"/>
      <c r="C22" s="446"/>
      <c r="D22" s="447"/>
      <c r="E22" s="447"/>
      <c r="F22" s="447"/>
      <c r="G22" s="447"/>
      <c r="H22" s="448"/>
    </row>
    <row r="23" spans="1:8" ht="15">
      <c r="A23" s="211" t="s">
        <v>123</v>
      </c>
      <c r="B23" s="205"/>
      <c r="C23" s="446"/>
      <c r="D23" s="446"/>
      <c r="E23" s="446"/>
      <c r="F23" s="446"/>
      <c r="G23" s="446"/>
      <c r="H23" s="458"/>
    </row>
    <row r="24" spans="1:8" ht="15">
      <c r="A24" s="211" t="s">
        <v>125</v>
      </c>
      <c r="B24" s="205"/>
      <c r="C24" s="446"/>
      <c r="D24" s="446"/>
      <c r="E24" s="446"/>
      <c r="F24" s="446"/>
      <c r="G24" s="446"/>
      <c r="H24" s="458"/>
    </row>
    <row r="25" spans="1:8" ht="15">
      <c r="A25" s="211" t="s">
        <v>127</v>
      </c>
      <c r="B25" s="205"/>
      <c r="C25" s="446"/>
      <c r="D25" s="446"/>
      <c r="E25" s="446"/>
      <c r="F25" s="446"/>
      <c r="G25" s="446"/>
      <c r="H25" s="458"/>
    </row>
    <row r="26" spans="1:8" ht="15">
      <c r="A26" s="211" t="s">
        <v>129</v>
      </c>
      <c r="B26" s="205"/>
      <c r="C26" s="446"/>
      <c r="D26" s="446"/>
      <c r="E26" s="446"/>
      <c r="F26" s="446"/>
      <c r="G26" s="446"/>
      <c r="H26" s="458"/>
    </row>
    <row r="27" spans="1:8" ht="15">
      <c r="A27" s="211" t="s">
        <v>131</v>
      </c>
      <c r="B27" s="205"/>
      <c r="C27" s="446"/>
      <c r="D27" s="446"/>
      <c r="E27" s="446"/>
      <c r="F27" s="446"/>
      <c r="G27" s="446"/>
      <c r="H27" s="458"/>
    </row>
    <row r="28" spans="1:8" ht="15">
      <c r="A28" s="211" t="s">
        <v>133</v>
      </c>
      <c r="B28" s="205"/>
      <c r="C28" s="446"/>
      <c r="D28" s="446"/>
      <c r="E28" s="446"/>
      <c r="F28" s="446"/>
      <c r="G28" s="446"/>
      <c r="H28" s="458"/>
    </row>
    <row r="29" spans="1:8" ht="15">
      <c r="A29" s="211" t="s">
        <v>135</v>
      </c>
      <c r="B29" s="205"/>
      <c r="C29" s="446"/>
      <c r="D29" s="446"/>
      <c r="E29" s="446"/>
      <c r="F29" s="446"/>
      <c r="G29" s="446"/>
      <c r="H29" s="458"/>
    </row>
    <row r="30" spans="1:8" ht="15">
      <c r="A30" s="211" t="s">
        <v>137</v>
      </c>
      <c r="B30" s="205"/>
      <c r="C30" s="446"/>
      <c r="D30" s="446"/>
      <c r="E30" s="446"/>
      <c r="F30" s="446"/>
      <c r="G30" s="446"/>
      <c r="H30" s="458"/>
    </row>
    <row r="31" spans="1:8" ht="15">
      <c r="A31" s="211" t="s">
        <v>139</v>
      </c>
      <c r="B31" s="205"/>
      <c r="C31" s="446"/>
      <c r="D31" s="446"/>
      <c r="E31" s="446"/>
      <c r="F31" s="446"/>
      <c r="G31" s="446"/>
      <c r="H31" s="458"/>
    </row>
    <row r="32" spans="1:8" ht="15">
      <c r="A32" s="211" t="s">
        <v>141</v>
      </c>
      <c r="B32" s="205"/>
      <c r="C32" s="446"/>
      <c r="D32" s="446"/>
      <c r="E32" s="446"/>
      <c r="F32" s="446"/>
      <c r="G32" s="446"/>
      <c r="H32" s="458"/>
    </row>
    <row r="33" spans="1:8" ht="15">
      <c r="A33" s="211" t="s">
        <v>143</v>
      </c>
      <c r="B33" s="205"/>
      <c r="C33" s="446"/>
      <c r="D33" s="446"/>
      <c r="E33" s="446"/>
      <c r="F33" s="446"/>
      <c r="G33" s="446"/>
      <c r="H33" s="458"/>
    </row>
    <row r="34" spans="1:8" ht="15">
      <c r="A34" s="211" t="s">
        <v>145</v>
      </c>
      <c r="B34" s="205"/>
      <c r="C34" s="446"/>
      <c r="D34" s="446"/>
      <c r="E34" s="446"/>
      <c r="F34" s="446"/>
      <c r="G34" s="446"/>
      <c r="H34" s="458"/>
    </row>
    <row r="35" spans="1:8" ht="15">
      <c r="A35" s="211" t="s">
        <v>118</v>
      </c>
      <c r="B35" s="206"/>
      <c r="C35" s="446"/>
      <c r="D35" s="446"/>
      <c r="E35" s="446"/>
      <c r="F35" s="446"/>
      <c r="G35" s="446"/>
      <c r="H35" s="458"/>
    </row>
    <row r="36" spans="1:8" ht="15">
      <c r="A36" s="211" t="s">
        <v>120</v>
      </c>
      <c r="B36" s="206"/>
      <c r="C36" s="446"/>
      <c r="D36" s="446"/>
      <c r="E36" s="446"/>
      <c r="F36" s="446"/>
      <c r="G36" s="446"/>
      <c r="H36" s="458"/>
    </row>
    <row r="37" spans="1:8" ht="15">
      <c r="A37" s="211" t="s">
        <v>122</v>
      </c>
      <c r="B37" s="206"/>
      <c r="C37" s="477"/>
      <c r="D37" s="477"/>
      <c r="E37" s="477"/>
      <c r="F37" s="477"/>
      <c r="G37" s="477"/>
      <c r="H37" s="478"/>
    </row>
    <row r="38" spans="1:8" ht="15">
      <c r="A38" s="211" t="s">
        <v>124</v>
      </c>
      <c r="B38" s="206"/>
      <c r="C38" s="446"/>
      <c r="D38" s="446"/>
      <c r="E38" s="446"/>
      <c r="F38" s="446"/>
      <c r="G38" s="446"/>
      <c r="H38" s="458"/>
    </row>
    <row r="39" spans="1:8" ht="15">
      <c r="A39" s="211" t="s">
        <v>126</v>
      </c>
      <c r="B39" s="206"/>
      <c r="C39" s="446"/>
      <c r="D39" s="446"/>
      <c r="E39" s="446"/>
      <c r="F39" s="446"/>
      <c r="G39" s="446"/>
      <c r="H39" s="458"/>
    </row>
    <row r="40" spans="1:8" ht="15">
      <c r="A40" s="211" t="s">
        <v>128</v>
      </c>
      <c r="B40" s="206"/>
      <c r="C40" s="446"/>
      <c r="D40" s="446"/>
      <c r="E40" s="446"/>
      <c r="F40" s="446"/>
      <c r="G40" s="446"/>
      <c r="H40" s="458"/>
    </row>
    <row r="41" spans="1:8" ht="15">
      <c r="A41" s="211" t="s">
        <v>130</v>
      </c>
      <c r="B41" s="206"/>
      <c r="C41" s="446"/>
      <c r="D41" s="446"/>
      <c r="E41" s="446"/>
      <c r="F41" s="446"/>
      <c r="G41" s="446"/>
      <c r="H41" s="458"/>
    </row>
    <row r="42" spans="1:8" ht="15">
      <c r="A42" s="211" t="s">
        <v>132</v>
      </c>
      <c r="B42" s="206"/>
      <c r="C42" s="446"/>
      <c r="D42" s="446"/>
      <c r="E42" s="446"/>
      <c r="F42" s="446"/>
      <c r="G42" s="446"/>
      <c r="H42" s="458"/>
    </row>
    <row r="43" spans="1:8" ht="15">
      <c r="A43" s="211" t="s">
        <v>134</v>
      </c>
      <c r="B43" s="206"/>
      <c r="C43" s="446"/>
      <c r="D43" s="446"/>
      <c r="E43" s="446"/>
      <c r="F43" s="446"/>
      <c r="G43" s="446"/>
      <c r="H43" s="458"/>
    </row>
    <row r="44" spans="1:8" ht="15">
      <c r="A44" s="211" t="s">
        <v>136</v>
      </c>
      <c r="B44" s="206"/>
      <c r="C44" s="446"/>
      <c r="D44" s="446"/>
      <c r="E44" s="446"/>
      <c r="F44" s="446"/>
      <c r="G44" s="446"/>
      <c r="H44" s="458"/>
    </row>
    <row r="45" spans="1:8" ht="15">
      <c r="A45" s="211" t="s">
        <v>138</v>
      </c>
      <c r="B45" s="206"/>
      <c r="C45" s="446"/>
      <c r="D45" s="446"/>
      <c r="E45" s="446"/>
      <c r="F45" s="446"/>
      <c r="G45" s="446"/>
      <c r="H45" s="458"/>
    </row>
    <row r="46" spans="1:8" ht="15.75" customHeight="1">
      <c r="A46" s="211" t="s">
        <v>140</v>
      </c>
      <c r="B46" s="206"/>
      <c r="C46" s="446"/>
      <c r="D46" s="446"/>
      <c r="E46" s="446"/>
      <c r="F46" s="446"/>
      <c r="G46" s="446"/>
      <c r="H46" s="458"/>
    </row>
    <row r="47" spans="1:8" ht="15">
      <c r="A47" s="211" t="s">
        <v>142</v>
      </c>
      <c r="B47" s="206"/>
      <c r="C47" s="446"/>
      <c r="D47" s="446"/>
      <c r="E47" s="446"/>
      <c r="F47" s="446"/>
      <c r="G47" s="446"/>
      <c r="H47" s="458"/>
    </row>
    <row r="48" spans="1:8" ht="15">
      <c r="A48" s="211" t="s">
        <v>144</v>
      </c>
      <c r="B48" s="206"/>
      <c r="C48" s="446"/>
      <c r="D48" s="446"/>
      <c r="E48" s="446"/>
      <c r="F48" s="446"/>
      <c r="G48" s="446"/>
      <c r="H48" s="458"/>
    </row>
    <row r="49" spans="1:8" ht="15">
      <c r="A49" s="211" t="s">
        <v>146</v>
      </c>
      <c r="B49" s="206"/>
      <c r="C49" s="446"/>
      <c r="D49" s="446"/>
      <c r="E49" s="446"/>
      <c r="F49" s="446"/>
      <c r="G49" s="446"/>
      <c r="H49" s="458"/>
    </row>
    <row r="50" spans="1:8" ht="15">
      <c r="A50" s="211" t="s">
        <v>147</v>
      </c>
      <c r="B50" s="206"/>
      <c r="C50" s="446"/>
      <c r="D50" s="446"/>
      <c r="E50" s="446"/>
      <c r="F50" s="446"/>
      <c r="G50" s="446"/>
      <c r="H50" s="458"/>
    </row>
    <row r="51" spans="1:8" ht="15" thickBot="1">
      <c r="A51" s="221" t="s">
        <v>9</v>
      </c>
      <c r="B51" s="455">
        <f>SUM(B20:B34,B35:B50)</f>
        <v>0</v>
      </c>
      <c r="C51" s="455"/>
      <c r="D51" s="455"/>
      <c r="E51" s="455"/>
      <c r="F51" s="455"/>
      <c r="G51" s="456" t="s">
        <v>148</v>
      </c>
      <c r="H51" s="457"/>
    </row>
    <row r="52" spans="1:8" ht="15.75" thickBot="1">
      <c r="A52" s="469"/>
      <c r="B52" s="469"/>
      <c r="C52" s="469"/>
      <c r="D52" s="469"/>
      <c r="E52" s="469"/>
      <c r="F52" s="469"/>
      <c r="G52" s="469"/>
      <c r="H52" s="469"/>
    </row>
    <row r="53" spans="1:8" ht="15" thickBot="1">
      <c r="A53" s="421" t="s">
        <v>149</v>
      </c>
      <c r="B53" s="449"/>
      <c r="C53" s="422"/>
      <c r="D53" s="28"/>
      <c r="E53" s="421" t="s">
        <v>150</v>
      </c>
      <c r="F53" s="449"/>
      <c r="G53" s="449"/>
      <c r="H53" s="422"/>
    </row>
    <row r="54" spans="1:8" ht="15">
      <c r="A54" s="470" t="s">
        <v>151</v>
      </c>
      <c r="B54" s="471"/>
      <c r="C54" s="93"/>
      <c r="D54" s="26"/>
      <c r="E54" s="470" t="s">
        <v>152</v>
      </c>
      <c r="F54" s="471"/>
      <c r="G54" s="472"/>
      <c r="H54" s="473"/>
    </row>
    <row r="55" spans="1:8" ht="15">
      <c r="A55" s="459" t="s">
        <v>153</v>
      </c>
      <c r="B55" s="460"/>
      <c r="C55" s="29"/>
      <c r="D55" s="26"/>
      <c r="E55" s="459" t="s">
        <v>153</v>
      </c>
      <c r="F55" s="460"/>
      <c r="G55" s="461"/>
      <c r="H55" s="462"/>
    </row>
    <row r="56" spans="1:8" ht="15.75" thickBot="1">
      <c r="A56" s="467" t="s">
        <v>154</v>
      </c>
      <c r="B56" s="468"/>
      <c r="C56" s="30"/>
      <c r="D56" s="26"/>
      <c r="E56" s="467" t="s">
        <v>155</v>
      </c>
      <c r="F56" s="468"/>
      <c r="G56" s="474"/>
      <c r="H56" s="475"/>
    </row>
    <row r="57" spans="1:8" ht="15.75" thickBot="1">
      <c r="A57" s="476"/>
      <c r="B57" s="476"/>
      <c r="C57" s="476"/>
      <c r="D57" s="476"/>
      <c r="E57" s="476"/>
      <c r="F57" s="476"/>
      <c r="G57" s="476"/>
      <c r="H57" s="476"/>
    </row>
    <row r="58" spans="1:8" ht="15" thickBot="1">
      <c r="A58" s="217" t="s">
        <v>156</v>
      </c>
      <c r="B58" s="218"/>
      <c r="C58" s="218"/>
      <c r="D58" s="219"/>
      <c r="E58" s="463">
        <f>SUM(B51,G56,C56)</f>
        <v>0</v>
      </c>
      <c r="F58" s="464"/>
      <c r="G58" s="465"/>
      <c r="H58" s="220" t="s">
        <v>148</v>
      </c>
    </row>
    <row r="59" spans="1:8" ht="15.75" thickBot="1">
      <c r="A59" s="26"/>
      <c r="B59" s="26"/>
      <c r="C59" s="26"/>
      <c r="D59" s="26"/>
      <c r="E59" s="26"/>
      <c r="F59" s="26"/>
      <c r="G59" s="26"/>
      <c r="H59" s="26"/>
    </row>
    <row r="60" spans="1:8" ht="15.75" thickBot="1">
      <c r="A60" s="421" t="s">
        <v>10</v>
      </c>
      <c r="B60" s="422"/>
      <c r="C60" s="31"/>
      <c r="D60" s="26"/>
      <c r="E60" s="421" t="s">
        <v>10</v>
      </c>
      <c r="F60" s="449"/>
      <c r="G60" s="422"/>
      <c r="H60" s="31"/>
    </row>
    <row r="61" spans="1:8" ht="15.75" thickBot="1">
      <c r="A61" s="32"/>
      <c r="B61" s="32"/>
      <c r="C61" s="27"/>
      <c r="D61" s="26"/>
      <c r="E61" s="466"/>
      <c r="F61" s="466"/>
      <c r="G61" s="466"/>
      <c r="H61" s="27"/>
    </row>
    <row r="62" spans="1:8" ht="15.75" thickBot="1">
      <c r="A62" s="421" t="s">
        <v>11</v>
      </c>
      <c r="B62" s="422"/>
      <c r="C62" s="33"/>
      <c r="D62" s="26"/>
      <c r="E62" s="421" t="s">
        <v>157</v>
      </c>
      <c r="F62" s="449"/>
      <c r="G62" s="422"/>
      <c r="H62" s="33"/>
    </row>
    <row r="66" ht="12.75">
      <c r="A66" s="11" t="s">
        <v>229</v>
      </c>
    </row>
    <row r="67" ht="12.75">
      <c r="C67" s="11" t="s">
        <v>233</v>
      </c>
    </row>
  </sheetData>
  <sheetProtection/>
  <mergeCells count="69">
    <mergeCell ref="C34:H34"/>
    <mergeCell ref="C46:H46"/>
    <mergeCell ref="C47:H47"/>
    <mergeCell ref="C35:H35"/>
    <mergeCell ref="C36:H36"/>
    <mergeCell ref="C37:H37"/>
    <mergeCell ref="C38:H38"/>
    <mergeCell ref="C39:H39"/>
    <mergeCell ref="C45:H45"/>
    <mergeCell ref="C30:H30"/>
    <mergeCell ref="C31:H31"/>
    <mergeCell ref="C32:H32"/>
    <mergeCell ref="C33:H33"/>
    <mergeCell ref="E56:F56"/>
    <mergeCell ref="G56:H56"/>
    <mergeCell ref="A57:H57"/>
    <mergeCell ref="C23:H23"/>
    <mergeCell ref="C24:H24"/>
    <mergeCell ref="C25:H25"/>
    <mergeCell ref="C26:H26"/>
    <mergeCell ref="C27:H27"/>
    <mergeCell ref="C28:H28"/>
    <mergeCell ref="C29:H29"/>
    <mergeCell ref="A52:H52"/>
    <mergeCell ref="A53:C53"/>
    <mergeCell ref="E53:H53"/>
    <mergeCell ref="A54:B54"/>
    <mergeCell ref="E54:F54"/>
    <mergeCell ref="G54:H54"/>
    <mergeCell ref="A62:B62"/>
    <mergeCell ref="E62:G62"/>
    <mergeCell ref="A55:B55"/>
    <mergeCell ref="E55:F55"/>
    <mergeCell ref="G55:H55"/>
    <mergeCell ref="E58:G58"/>
    <mergeCell ref="E61:G61"/>
    <mergeCell ref="A60:B60"/>
    <mergeCell ref="E60:G60"/>
    <mergeCell ref="A56:B56"/>
    <mergeCell ref="B51:F51"/>
    <mergeCell ref="G51:H51"/>
    <mergeCell ref="C40:H40"/>
    <mergeCell ref="C41:H41"/>
    <mergeCell ref="C49:H49"/>
    <mergeCell ref="C50:H50"/>
    <mergeCell ref="C48:H48"/>
    <mergeCell ref="C42:H42"/>
    <mergeCell ref="C43:H43"/>
    <mergeCell ref="C44:H44"/>
    <mergeCell ref="C21:H21"/>
    <mergeCell ref="C22:H22"/>
    <mergeCell ref="A14:B14"/>
    <mergeCell ref="E14:G14"/>
    <mergeCell ref="A16:B16"/>
    <mergeCell ref="A18:H18"/>
    <mergeCell ref="A13:B13"/>
    <mergeCell ref="E13:G13"/>
    <mergeCell ref="C19:H19"/>
    <mergeCell ref="C20:H20"/>
    <mergeCell ref="A7:H7"/>
    <mergeCell ref="A15:B15"/>
    <mergeCell ref="E15:G16"/>
    <mergeCell ref="F1:H1"/>
    <mergeCell ref="E9:G9"/>
    <mergeCell ref="E10:G10"/>
    <mergeCell ref="E11:G11"/>
    <mergeCell ref="A1:E1"/>
    <mergeCell ref="A2:H5"/>
    <mergeCell ref="A10:C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SheetLayoutView="100" zoomScalePageLayoutView="0" workbookViewId="0" topLeftCell="A7">
      <selection activeCell="C13" sqref="C13:I13"/>
    </sheetView>
  </sheetViews>
  <sheetFormatPr defaultColWidth="9.140625" defaultRowHeight="12.75"/>
  <cols>
    <col min="1" max="1" width="35.140625" style="0" customWidth="1"/>
    <col min="2" max="2" width="14.8515625" style="0" customWidth="1"/>
    <col min="3" max="3" width="12.8515625" style="0" customWidth="1"/>
    <col min="4" max="4" width="12.28125" style="0" customWidth="1"/>
    <col min="5" max="5" width="9.8515625" style="0" customWidth="1"/>
    <col min="6" max="6" width="11.421875" style="0" customWidth="1"/>
    <col min="7" max="7" width="10.57421875" style="0" customWidth="1"/>
    <col min="8" max="8" width="11.28125" style="0" bestFit="1" customWidth="1"/>
    <col min="9" max="9" width="10.140625" style="0" customWidth="1"/>
  </cols>
  <sheetData>
    <row r="1" spans="1:9" ht="15">
      <c r="A1" s="367" t="s">
        <v>158</v>
      </c>
      <c r="B1" s="367"/>
      <c r="C1" s="367"/>
      <c r="D1" s="367"/>
      <c r="E1" s="367"/>
      <c r="F1" s="367"/>
      <c r="G1" s="367"/>
      <c r="H1" s="367"/>
      <c r="I1" s="367"/>
    </row>
    <row r="2" spans="1:9" ht="12.75">
      <c r="A2" s="487"/>
      <c r="B2" s="487"/>
      <c r="C2" s="487"/>
      <c r="D2" s="487"/>
      <c r="E2" s="487"/>
      <c r="F2" s="487"/>
      <c r="G2" s="487"/>
      <c r="H2" s="487"/>
      <c r="I2" s="487"/>
    </row>
    <row r="3" spans="1:9" ht="12.75">
      <c r="A3" s="487"/>
      <c r="B3" s="487"/>
      <c r="C3" s="487"/>
      <c r="D3" s="487"/>
      <c r="E3" s="487"/>
      <c r="F3" s="487"/>
      <c r="G3" s="487"/>
      <c r="H3" s="487"/>
      <c r="I3" s="487"/>
    </row>
    <row r="4" spans="1:9" ht="12.75">
      <c r="A4" s="487"/>
      <c r="B4" s="487"/>
      <c r="C4" s="487"/>
      <c r="D4" s="487"/>
      <c r="E4" s="487"/>
      <c r="F4" s="487"/>
      <c r="G4" s="487"/>
      <c r="H4" s="487"/>
      <c r="I4" s="487"/>
    </row>
    <row r="5" spans="1:9" ht="22.5" customHeight="1">
      <c r="A5" s="487"/>
      <c r="B5" s="487"/>
      <c r="C5" s="487"/>
      <c r="D5" s="487"/>
      <c r="E5" s="487"/>
      <c r="F5" s="487"/>
      <c r="G5" s="487"/>
      <c r="H5" s="487"/>
      <c r="I5" s="487"/>
    </row>
    <row r="6" spans="1:9" ht="78" customHeight="1">
      <c r="A6" s="487"/>
      <c r="B6" s="487"/>
      <c r="C6" s="487"/>
      <c r="D6" s="487"/>
      <c r="E6" s="487"/>
      <c r="F6" s="487"/>
      <c r="G6" s="487"/>
      <c r="H6" s="487"/>
      <c r="I6" s="487"/>
    </row>
    <row r="7" spans="1:12" ht="15.75" thickBot="1">
      <c r="A7" s="489" t="s">
        <v>231</v>
      </c>
      <c r="B7" s="490"/>
      <c r="C7" s="490"/>
      <c r="D7" s="490"/>
      <c r="E7" s="490"/>
      <c r="F7" s="490"/>
      <c r="G7" s="490"/>
      <c r="H7" s="490"/>
      <c r="I7" s="490"/>
      <c r="J7" s="488"/>
      <c r="K7" s="488"/>
      <c r="L7" s="488"/>
    </row>
    <row r="8" spans="1:9" ht="23.25" thickBot="1">
      <c r="A8" s="491" t="s">
        <v>217</v>
      </c>
      <c r="B8" s="492"/>
      <c r="C8" s="492"/>
      <c r="D8" s="492"/>
      <c r="E8" s="492"/>
      <c r="F8" s="492"/>
      <c r="G8" s="492"/>
      <c r="H8" s="492"/>
      <c r="I8" s="493"/>
    </row>
    <row r="9" spans="1:9" ht="15" thickBot="1">
      <c r="A9" s="375" t="s">
        <v>2</v>
      </c>
      <c r="B9" s="376"/>
      <c r="C9" s="479"/>
      <c r="D9" s="480"/>
      <c r="E9" s="480"/>
      <c r="F9" s="480"/>
      <c r="G9" s="480"/>
      <c r="H9" s="480"/>
      <c r="I9" s="481"/>
    </row>
    <row r="10" spans="1:9" ht="15" thickBot="1">
      <c r="A10" s="375" t="s">
        <v>3</v>
      </c>
      <c r="B10" s="376"/>
      <c r="C10" s="479"/>
      <c r="D10" s="480"/>
      <c r="E10" s="480"/>
      <c r="F10" s="480"/>
      <c r="G10" s="480"/>
      <c r="H10" s="480"/>
      <c r="I10" s="481"/>
    </row>
    <row r="11" spans="1:9" ht="15" thickBot="1">
      <c r="A11" s="35" t="s">
        <v>221</v>
      </c>
      <c r="B11" s="36"/>
      <c r="C11" s="479"/>
      <c r="D11" s="480"/>
      <c r="E11" s="480"/>
      <c r="F11" s="480"/>
      <c r="G11" s="480"/>
      <c r="H11" s="480"/>
      <c r="I11" s="481"/>
    </row>
    <row r="12" spans="1:9" ht="15" thickBot="1">
      <c r="A12" s="375" t="s">
        <v>159</v>
      </c>
      <c r="B12" s="376"/>
      <c r="C12" s="482"/>
      <c r="D12" s="483"/>
      <c r="E12" s="483"/>
      <c r="F12" s="483"/>
      <c r="G12" s="483"/>
      <c r="H12" s="483"/>
      <c r="I12" s="484"/>
    </row>
    <row r="13" spans="1:9" ht="15" thickBot="1">
      <c r="A13" s="375" t="s">
        <v>160</v>
      </c>
      <c r="B13" s="376"/>
      <c r="C13" s="482"/>
      <c r="D13" s="485"/>
      <c r="E13" s="485"/>
      <c r="F13" s="485"/>
      <c r="G13" s="485"/>
      <c r="H13" s="485"/>
      <c r="I13" s="486"/>
    </row>
    <row r="14" spans="1:9" ht="13.5" thickBot="1">
      <c r="A14" s="500"/>
      <c r="B14" s="501"/>
      <c r="C14" s="501"/>
      <c r="D14" s="501"/>
      <c r="E14" s="501"/>
      <c r="F14" s="501"/>
      <c r="G14" s="501"/>
      <c r="H14" s="501"/>
      <c r="I14" s="501"/>
    </row>
    <row r="15" spans="1:9" ht="86.25" thickBot="1">
      <c r="A15" s="118" t="s">
        <v>203</v>
      </c>
      <c r="B15" s="194" t="s">
        <v>107</v>
      </c>
      <c r="C15" s="197" t="s">
        <v>161</v>
      </c>
      <c r="D15" s="121" t="s">
        <v>197</v>
      </c>
      <c r="E15" s="122" t="s">
        <v>162</v>
      </c>
      <c r="F15" s="121" t="s">
        <v>198</v>
      </c>
      <c r="G15" s="121" t="s">
        <v>199</v>
      </c>
      <c r="H15" s="122" t="s">
        <v>200</v>
      </c>
      <c r="I15" s="194" t="s">
        <v>163</v>
      </c>
    </row>
    <row r="16" spans="1:9" ht="15">
      <c r="A16" s="119"/>
      <c r="B16" s="102"/>
      <c r="C16" s="198"/>
      <c r="D16" s="195"/>
      <c r="E16" s="186">
        <f aca="true" t="shared" si="0" ref="E16:E25">IF(D16=0,"",C16/D16)</f>
      </c>
      <c r="F16" s="191"/>
      <c r="G16" s="191"/>
      <c r="H16" s="123"/>
      <c r="I16" s="192">
        <f>C16+F16+G16+H16</f>
        <v>0</v>
      </c>
    </row>
    <row r="17" spans="1:9" ht="15">
      <c r="A17" s="120"/>
      <c r="B17" s="103"/>
      <c r="C17" s="199"/>
      <c r="D17" s="196"/>
      <c r="E17" s="186">
        <f t="shared" si="0"/>
      </c>
      <c r="F17" s="191"/>
      <c r="G17" s="191"/>
      <c r="H17" s="127"/>
      <c r="I17" s="193">
        <f aca="true" t="shared" si="1" ref="I17:I25">C17+F17+G17+H17</f>
        <v>0</v>
      </c>
    </row>
    <row r="18" spans="1:9" ht="15">
      <c r="A18" s="120"/>
      <c r="B18" s="103"/>
      <c r="C18" s="199"/>
      <c r="D18" s="196"/>
      <c r="E18" s="186">
        <f t="shared" si="0"/>
      </c>
      <c r="F18" s="191"/>
      <c r="G18" s="191"/>
      <c r="H18" s="127"/>
      <c r="I18" s="193">
        <f t="shared" si="1"/>
        <v>0</v>
      </c>
    </row>
    <row r="19" spans="1:9" ht="15">
      <c r="A19" s="120"/>
      <c r="B19" s="103"/>
      <c r="C19" s="199"/>
      <c r="D19" s="196"/>
      <c r="E19" s="186">
        <f t="shared" si="0"/>
      </c>
      <c r="F19" s="191"/>
      <c r="G19" s="191"/>
      <c r="H19" s="127"/>
      <c r="I19" s="193">
        <f t="shared" si="1"/>
        <v>0</v>
      </c>
    </row>
    <row r="20" spans="1:9" ht="15">
      <c r="A20" s="120"/>
      <c r="B20" s="103"/>
      <c r="C20" s="199"/>
      <c r="D20" s="196"/>
      <c r="E20" s="186">
        <f t="shared" si="0"/>
      </c>
      <c r="F20" s="191"/>
      <c r="G20" s="191"/>
      <c r="H20" s="127"/>
      <c r="I20" s="193">
        <f t="shared" si="1"/>
        <v>0</v>
      </c>
    </row>
    <row r="21" spans="1:9" ht="15">
      <c r="A21" s="120"/>
      <c r="B21" s="103"/>
      <c r="C21" s="199"/>
      <c r="D21" s="196"/>
      <c r="E21" s="186">
        <f t="shared" si="0"/>
      </c>
      <c r="F21" s="191"/>
      <c r="G21" s="191"/>
      <c r="H21" s="127"/>
      <c r="I21" s="193">
        <f t="shared" si="1"/>
        <v>0</v>
      </c>
    </row>
    <row r="22" spans="1:9" ht="15">
      <c r="A22" s="120"/>
      <c r="B22" s="103"/>
      <c r="C22" s="199"/>
      <c r="D22" s="196"/>
      <c r="E22" s="186">
        <f t="shared" si="0"/>
      </c>
      <c r="F22" s="191"/>
      <c r="G22" s="191"/>
      <c r="H22" s="127"/>
      <c r="I22" s="193">
        <f t="shared" si="1"/>
        <v>0</v>
      </c>
    </row>
    <row r="23" spans="1:9" ht="15">
      <c r="A23" s="120"/>
      <c r="B23" s="103"/>
      <c r="C23" s="199"/>
      <c r="D23" s="196"/>
      <c r="E23" s="186">
        <f t="shared" si="0"/>
      </c>
      <c r="F23" s="191"/>
      <c r="G23" s="191"/>
      <c r="H23" s="127"/>
      <c r="I23" s="193">
        <f t="shared" si="1"/>
        <v>0</v>
      </c>
    </row>
    <row r="24" spans="1:9" ht="15">
      <c r="A24" s="120"/>
      <c r="B24" s="103"/>
      <c r="C24" s="199"/>
      <c r="D24" s="196"/>
      <c r="E24" s="186">
        <f t="shared" si="0"/>
      </c>
      <c r="F24" s="191"/>
      <c r="G24" s="191"/>
      <c r="H24" s="127"/>
      <c r="I24" s="193">
        <f t="shared" si="1"/>
        <v>0</v>
      </c>
    </row>
    <row r="25" spans="1:9" ht="15.75" thickBot="1">
      <c r="A25" s="120"/>
      <c r="B25" s="105"/>
      <c r="C25" s="200"/>
      <c r="D25" s="196"/>
      <c r="E25" s="186">
        <f t="shared" si="0"/>
      </c>
      <c r="F25" s="191"/>
      <c r="G25" s="191"/>
      <c r="H25" s="127"/>
      <c r="I25" s="193">
        <f t="shared" si="1"/>
        <v>0</v>
      </c>
    </row>
    <row r="26" spans="1:9" ht="29.25" thickBot="1">
      <c r="A26" s="222" t="s">
        <v>196</v>
      </c>
      <c r="B26" s="223"/>
      <c r="C26" s="224"/>
      <c r="D26" s="225"/>
      <c r="E26" s="226">
        <f>IF(D26=0,"",C26/D26)</f>
      </c>
      <c r="F26" s="188"/>
      <c r="G26" s="187"/>
      <c r="H26" s="230"/>
      <c r="I26" s="231">
        <f>IF(F26=0,"",#REF!+G26+H26)</f>
      </c>
    </row>
    <row r="27" spans="1:9" ht="15" thickBot="1">
      <c r="A27" s="227" t="s">
        <v>9</v>
      </c>
      <c r="B27" s="228"/>
      <c r="C27" s="228"/>
      <c r="D27" s="228"/>
      <c r="E27" s="228"/>
      <c r="F27" s="228"/>
      <c r="G27" s="228"/>
      <c r="H27" s="228"/>
      <c r="I27" s="229">
        <f>SUM(I16:I26)</f>
        <v>0</v>
      </c>
    </row>
    <row r="28" spans="1:9" ht="15">
      <c r="A28" s="17" t="s">
        <v>164</v>
      </c>
      <c r="B28" s="17"/>
      <c r="C28" s="17"/>
      <c r="D28" s="17"/>
      <c r="E28" s="17"/>
      <c r="F28" s="17"/>
      <c r="G28" s="17"/>
      <c r="H28" s="17"/>
      <c r="I28" s="17"/>
    </row>
    <row r="29" spans="1:9" ht="15">
      <c r="A29" s="17" t="s">
        <v>165</v>
      </c>
      <c r="B29" s="17"/>
      <c r="C29" s="17"/>
      <c r="D29" s="17"/>
      <c r="E29" s="17"/>
      <c r="F29" s="17"/>
      <c r="G29" s="17"/>
      <c r="H29" s="17"/>
      <c r="I29" s="17"/>
    </row>
    <row r="30" spans="1:9" ht="15.75" thickBot="1">
      <c r="A30" s="17"/>
      <c r="B30" s="17"/>
      <c r="C30" s="17"/>
      <c r="D30" s="17"/>
      <c r="E30" s="18"/>
      <c r="F30" s="18"/>
      <c r="G30" s="17"/>
      <c r="H30" s="17"/>
      <c r="I30" s="17"/>
    </row>
    <row r="31" spans="1:9" ht="15.75" thickBot="1">
      <c r="A31" s="37" t="s">
        <v>183</v>
      </c>
      <c r="B31" s="38"/>
      <c r="C31" s="17"/>
      <c r="D31" s="497" t="s">
        <v>219</v>
      </c>
      <c r="E31" s="498"/>
      <c r="F31" s="499"/>
      <c r="G31" s="494"/>
      <c r="H31" s="495"/>
      <c r="I31" s="496"/>
    </row>
    <row r="32" spans="1:9" ht="15">
      <c r="A32" s="17"/>
      <c r="B32" s="17"/>
      <c r="C32" s="17"/>
      <c r="D32" s="17"/>
      <c r="E32" s="18"/>
      <c r="F32" s="18"/>
      <c r="G32" s="17"/>
      <c r="H32" s="17"/>
      <c r="I32" s="17"/>
    </row>
    <row r="33" spans="1:9" ht="15">
      <c r="A33" s="19" t="s">
        <v>228</v>
      </c>
      <c r="B33" s="17"/>
      <c r="C33" s="17"/>
      <c r="D33" s="17"/>
      <c r="E33" s="18"/>
      <c r="F33" s="18"/>
      <c r="G33" s="17"/>
      <c r="H33" s="17"/>
      <c r="I33" s="17"/>
    </row>
    <row r="34" spans="1:9" ht="15">
      <c r="A34" s="17"/>
      <c r="B34" s="17" t="s">
        <v>233</v>
      </c>
      <c r="C34" s="17"/>
      <c r="D34" s="17"/>
      <c r="E34" s="17"/>
      <c r="F34" s="17"/>
      <c r="G34" s="17"/>
      <c r="H34" s="17"/>
      <c r="I34" s="17"/>
    </row>
  </sheetData>
  <sheetProtection/>
  <mergeCells count="17">
    <mergeCell ref="J7:L7"/>
    <mergeCell ref="A7:I7"/>
    <mergeCell ref="A8:I8"/>
    <mergeCell ref="G31:I31"/>
    <mergeCell ref="D31:F31"/>
    <mergeCell ref="A14:I14"/>
    <mergeCell ref="A10:B10"/>
    <mergeCell ref="A12:B12"/>
    <mergeCell ref="A13:B13"/>
    <mergeCell ref="C9:I9"/>
    <mergeCell ref="C11:I11"/>
    <mergeCell ref="C12:I12"/>
    <mergeCell ref="C13:I13"/>
    <mergeCell ref="A1:I1"/>
    <mergeCell ref="A2:I6"/>
    <mergeCell ref="A9:B9"/>
    <mergeCell ref="C10:I10"/>
  </mergeCells>
  <dataValidations count="1">
    <dataValidation type="list" allowBlank="1" showInputMessage="1" showErrorMessage="1" sqref="B26">
      <formula1>"POJ,DPP"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22">
      <selection activeCell="B34" sqref="B34"/>
    </sheetView>
  </sheetViews>
  <sheetFormatPr defaultColWidth="9.140625" defaultRowHeight="12.75"/>
  <cols>
    <col min="1" max="1" width="35.140625" style="0" customWidth="1"/>
    <col min="2" max="2" width="16.8515625" style="0" customWidth="1"/>
    <col min="3" max="3" width="15.57421875" style="0" customWidth="1"/>
    <col min="4" max="4" width="14.7109375" style="0" customWidth="1"/>
    <col min="5" max="5" width="11.7109375" style="0" customWidth="1"/>
    <col min="6" max="6" width="12.7109375" style="0" customWidth="1"/>
    <col min="7" max="7" width="12.00390625" style="0" customWidth="1"/>
    <col min="8" max="8" width="11.7109375" style="0" customWidth="1"/>
    <col min="9" max="9" width="10.140625" style="0" customWidth="1"/>
  </cols>
  <sheetData>
    <row r="1" spans="1:9" ht="15">
      <c r="A1" s="367" t="s">
        <v>158</v>
      </c>
      <c r="B1" s="367"/>
      <c r="C1" s="367"/>
      <c r="D1" s="367"/>
      <c r="E1" s="367"/>
      <c r="F1" s="367"/>
      <c r="G1" s="367"/>
      <c r="H1" s="367"/>
      <c r="I1" s="367"/>
    </row>
    <row r="2" spans="1:9" ht="12.75">
      <c r="A2" s="502"/>
      <c r="B2" s="502"/>
      <c r="C2" s="502"/>
      <c r="D2" s="502"/>
      <c r="E2" s="502"/>
      <c r="F2" s="502"/>
      <c r="G2" s="502"/>
      <c r="H2" s="502"/>
      <c r="I2" s="502"/>
    </row>
    <row r="3" spans="1:9" ht="12.75">
      <c r="A3" s="502"/>
      <c r="B3" s="502"/>
      <c r="C3" s="502"/>
      <c r="D3" s="502"/>
      <c r="E3" s="502"/>
      <c r="F3" s="502"/>
      <c r="G3" s="502"/>
      <c r="H3" s="502"/>
      <c r="I3" s="502"/>
    </row>
    <row r="4" spans="1:9" ht="12.75">
      <c r="A4" s="502"/>
      <c r="B4" s="502"/>
      <c r="C4" s="502"/>
      <c r="D4" s="502"/>
      <c r="E4" s="502"/>
      <c r="F4" s="502"/>
      <c r="G4" s="502"/>
      <c r="H4" s="502"/>
      <c r="I4" s="502"/>
    </row>
    <row r="5" spans="1:9" ht="22.5" customHeight="1">
      <c r="A5" s="502"/>
      <c r="B5" s="502"/>
      <c r="C5" s="502"/>
      <c r="D5" s="502"/>
      <c r="E5" s="502"/>
      <c r="F5" s="502"/>
      <c r="G5" s="502"/>
      <c r="H5" s="502"/>
      <c r="I5" s="502"/>
    </row>
    <row r="6" spans="1:9" ht="74.25" customHeight="1">
      <c r="A6" s="502"/>
      <c r="B6" s="502"/>
      <c r="C6" s="502"/>
      <c r="D6" s="502"/>
      <c r="E6" s="502"/>
      <c r="F6" s="502"/>
      <c r="G6" s="502"/>
      <c r="H6" s="502"/>
      <c r="I6" s="502"/>
    </row>
    <row r="7" spans="1:12" ht="15.75" thickBot="1">
      <c r="A7" s="489" t="s">
        <v>231</v>
      </c>
      <c r="B7" s="490"/>
      <c r="C7" s="490"/>
      <c r="D7" s="490"/>
      <c r="E7" s="490"/>
      <c r="F7" s="490"/>
      <c r="G7" s="490"/>
      <c r="H7" s="490"/>
      <c r="I7" s="490"/>
      <c r="J7" s="488"/>
      <c r="K7" s="488"/>
      <c r="L7" s="488"/>
    </row>
    <row r="8" spans="1:9" ht="23.25" thickBot="1">
      <c r="A8" s="491" t="s">
        <v>218</v>
      </c>
      <c r="B8" s="492"/>
      <c r="C8" s="492"/>
      <c r="D8" s="492"/>
      <c r="E8" s="492"/>
      <c r="F8" s="492"/>
      <c r="G8" s="492"/>
      <c r="H8" s="492"/>
      <c r="I8" s="493"/>
    </row>
    <row r="9" spans="1:9" ht="15" thickBot="1">
      <c r="A9" s="375" t="s">
        <v>2</v>
      </c>
      <c r="B9" s="376"/>
      <c r="C9" s="479"/>
      <c r="D9" s="480"/>
      <c r="E9" s="480"/>
      <c r="F9" s="480"/>
      <c r="G9" s="480"/>
      <c r="H9" s="480"/>
      <c r="I9" s="481"/>
    </row>
    <row r="10" spans="1:9" ht="15" thickBot="1">
      <c r="A10" s="375" t="s">
        <v>3</v>
      </c>
      <c r="B10" s="376"/>
      <c r="C10" s="479"/>
      <c r="D10" s="480"/>
      <c r="E10" s="480"/>
      <c r="F10" s="480"/>
      <c r="G10" s="480"/>
      <c r="H10" s="480"/>
      <c r="I10" s="481"/>
    </row>
    <row r="11" spans="1:9" ht="15" thickBot="1">
      <c r="A11" s="35" t="s">
        <v>12</v>
      </c>
      <c r="B11" s="36"/>
      <c r="C11" s="479"/>
      <c r="D11" s="480"/>
      <c r="E11" s="480"/>
      <c r="F11" s="480"/>
      <c r="G11" s="480"/>
      <c r="H11" s="480"/>
      <c r="I11" s="481"/>
    </row>
    <row r="12" spans="1:9" ht="15" thickBot="1">
      <c r="A12" s="375" t="s">
        <v>159</v>
      </c>
      <c r="B12" s="376"/>
      <c r="C12" s="482"/>
      <c r="D12" s="483"/>
      <c r="E12" s="483"/>
      <c r="F12" s="483"/>
      <c r="G12" s="483"/>
      <c r="H12" s="483"/>
      <c r="I12" s="484"/>
    </row>
    <row r="13" spans="1:9" ht="15" thickBot="1">
      <c r="A13" s="375" t="s">
        <v>160</v>
      </c>
      <c r="B13" s="376"/>
      <c r="C13" s="482"/>
      <c r="D13" s="485"/>
      <c r="E13" s="485"/>
      <c r="F13" s="485"/>
      <c r="G13" s="485"/>
      <c r="H13" s="485"/>
      <c r="I13" s="486"/>
    </row>
    <row r="14" spans="1:9" ht="13.5" thickBot="1">
      <c r="A14" s="500"/>
      <c r="B14" s="501"/>
      <c r="C14" s="501"/>
      <c r="D14" s="501"/>
      <c r="E14" s="501"/>
      <c r="F14" s="501"/>
      <c r="G14" s="501"/>
      <c r="H14" s="501"/>
      <c r="I14" s="501"/>
    </row>
    <row r="15" spans="1:9" ht="72" thickBot="1">
      <c r="A15" s="118" t="s">
        <v>203</v>
      </c>
      <c r="B15" s="121" t="s">
        <v>107</v>
      </c>
      <c r="C15" s="122" t="s">
        <v>161</v>
      </c>
      <c r="D15" s="121" t="s">
        <v>197</v>
      </c>
      <c r="E15" s="122" t="s">
        <v>162</v>
      </c>
      <c r="F15" s="121" t="s">
        <v>198</v>
      </c>
      <c r="G15" s="121" t="s">
        <v>199</v>
      </c>
      <c r="H15" s="122" t="s">
        <v>200</v>
      </c>
      <c r="I15" s="121" t="s">
        <v>163</v>
      </c>
    </row>
    <row r="16" spans="1:9" ht="15.75" thickBot="1">
      <c r="A16" s="119"/>
      <c r="B16" s="102"/>
      <c r="C16" s="123"/>
      <c r="D16" s="125"/>
      <c r="E16" s="186">
        <f aca="true" t="shared" si="0" ref="E16:E26">IF(D16=0,"",C16/D16)</f>
      </c>
      <c r="F16" s="191"/>
      <c r="G16" s="191"/>
      <c r="H16" s="123"/>
      <c r="I16" s="192">
        <f>C16+F16+G16+H16</f>
        <v>0</v>
      </c>
    </row>
    <row r="17" spans="1:9" ht="15.75" thickBot="1">
      <c r="A17" s="120"/>
      <c r="B17" s="103"/>
      <c r="C17" s="124"/>
      <c r="D17" s="126"/>
      <c r="E17" s="186">
        <f t="shared" si="0"/>
      </c>
      <c r="F17" s="191"/>
      <c r="G17" s="191"/>
      <c r="H17" s="127"/>
      <c r="I17" s="192">
        <f aca="true" t="shared" si="1" ref="I17:I25">C17+F17+G17+H17</f>
        <v>0</v>
      </c>
    </row>
    <row r="18" spans="1:9" ht="15.75" thickBot="1">
      <c r="A18" s="120"/>
      <c r="B18" s="103"/>
      <c r="C18" s="124"/>
      <c r="D18" s="126"/>
      <c r="E18" s="186">
        <f t="shared" si="0"/>
      </c>
      <c r="F18" s="191"/>
      <c r="G18" s="191"/>
      <c r="H18" s="127"/>
      <c r="I18" s="192">
        <f t="shared" si="1"/>
        <v>0</v>
      </c>
    </row>
    <row r="19" spans="1:9" ht="15.75" thickBot="1">
      <c r="A19" s="120"/>
      <c r="B19" s="103"/>
      <c r="C19" s="124"/>
      <c r="D19" s="126"/>
      <c r="E19" s="186">
        <f t="shared" si="0"/>
      </c>
      <c r="F19" s="191"/>
      <c r="G19" s="191"/>
      <c r="H19" s="127"/>
      <c r="I19" s="192">
        <f t="shared" si="1"/>
        <v>0</v>
      </c>
    </row>
    <row r="20" spans="1:9" ht="15.75" thickBot="1">
      <c r="A20" s="120"/>
      <c r="B20" s="103"/>
      <c r="C20" s="124"/>
      <c r="D20" s="126"/>
      <c r="E20" s="186">
        <f t="shared" si="0"/>
      </c>
      <c r="F20" s="191"/>
      <c r="G20" s="191"/>
      <c r="H20" s="127"/>
      <c r="I20" s="192">
        <f t="shared" si="1"/>
        <v>0</v>
      </c>
    </row>
    <row r="21" spans="1:9" ht="15.75" thickBot="1">
      <c r="A21" s="120"/>
      <c r="B21" s="103"/>
      <c r="C21" s="124"/>
      <c r="D21" s="126"/>
      <c r="E21" s="186">
        <f t="shared" si="0"/>
      </c>
      <c r="F21" s="191"/>
      <c r="G21" s="191"/>
      <c r="H21" s="127"/>
      <c r="I21" s="192">
        <f t="shared" si="1"/>
        <v>0</v>
      </c>
    </row>
    <row r="22" spans="1:9" ht="15.75" thickBot="1">
      <c r="A22" s="120"/>
      <c r="B22" s="103"/>
      <c r="C22" s="124"/>
      <c r="D22" s="126"/>
      <c r="E22" s="186">
        <f t="shared" si="0"/>
      </c>
      <c r="F22" s="191"/>
      <c r="G22" s="191"/>
      <c r="H22" s="127"/>
      <c r="I22" s="192">
        <f t="shared" si="1"/>
        <v>0</v>
      </c>
    </row>
    <row r="23" spans="1:9" ht="15.75" thickBot="1">
      <c r="A23" s="120"/>
      <c r="B23" s="103"/>
      <c r="C23" s="124"/>
      <c r="D23" s="126"/>
      <c r="E23" s="186">
        <f t="shared" si="0"/>
      </c>
      <c r="F23" s="191"/>
      <c r="G23" s="191"/>
      <c r="H23" s="127"/>
      <c r="I23" s="192">
        <f t="shared" si="1"/>
        <v>0</v>
      </c>
    </row>
    <row r="24" spans="1:9" ht="15.75" thickBot="1">
      <c r="A24" s="120"/>
      <c r="B24" s="103"/>
      <c r="C24" s="124"/>
      <c r="D24" s="126"/>
      <c r="E24" s="186">
        <f t="shared" si="0"/>
      </c>
      <c r="F24" s="191"/>
      <c r="G24" s="191"/>
      <c r="H24" s="127"/>
      <c r="I24" s="192">
        <f t="shared" si="1"/>
        <v>0</v>
      </c>
    </row>
    <row r="25" spans="1:9" ht="15.75" thickBot="1">
      <c r="A25" s="120"/>
      <c r="B25" s="105"/>
      <c r="C25" s="124"/>
      <c r="D25" s="126"/>
      <c r="E25" s="186">
        <f t="shared" si="0"/>
      </c>
      <c r="F25" s="191"/>
      <c r="G25" s="191"/>
      <c r="H25" s="127"/>
      <c r="I25" s="192">
        <f t="shared" si="1"/>
        <v>0</v>
      </c>
    </row>
    <row r="26" spans="1:9" ht="29.25" thickBot="1">
      <c r="A26" s="222" t="s">
        <v>196</v>
      </c>
      <c r="B26" s="232"/>
      <c r="C26" s="233"/>
      <c r="D26" s="225"/>
      <c r="E26" s="226">
        <f t="shared" si="0"/>
      </c>
      <c r="F26" s="188"/>
      <c r="G26" s="187"/>
      <c r="H26" s="230"/>
      <c r="I26" s="234">
        <f>IF(F26=0,"",#REF!+G26+H26)</f>
      </c>
    </row>
    <row r="27" spans="1:9" ht="15" thickBot="1">
      <c r="A27" s="227" t="s">
        <v>9</v>
      </c>
      <c r="B27" s="228"/>
      <c r="C27" s="228"/>
      <c r="D27" s="228"/>
      <c r="E27" s="228"/>
      <c r="F27" s="228"/>
      <c r="G27" s="228"/>
      <c r="H27" s="228"/>
      <c r="I27" s="229">
        <f>SUM(I16:I26)</f>
        <v>0</v>
      </c>
    </row>
    <row r="28" spans="1:9" ht="15">
      <c r="A28" s="17" t="s">
        <v>164</v>
      </c>
      <c r="B28" s="17"/>
      <c r="C28" s="17"/>
      <c r="D28" s="17"/>
      <c r="E28" s="17"/>
      <c r="F28" s="17"/>
      <c r="G28" s="17"/>
      <c r="H28" s="17"/>
      <c r="I28" s="17"/>
    </row>
    <row r="29" spans="1:9" ht="15">
      <c r="A29" s="17" t="s">
        <v>165</v>
      </c>
      <c r="B29" s="17"/>
      <c r="C29" s="17"/>
      <c r="D29" s="17"/>
      <c r="E29" s="17"/>
      <c r="F29" s="17"/>
      <c r="G29" s="17"/>
      <c r="H29" s="17"/>
      <c r="I29" s="17"/>
    </row>
    <row r="30" spans="1:9" ht="15.75" thickBot="1">
      <c r="A30" s="17"/>
      <c r="B30" s="17"/>
      <c r="C30" s="17"/>
      <c r="D30" s="17"/>
      <c r="E30" s="18"/>
      <c r="F30" s="18"/>
      <c r="G30" s="17"/>
      <c r="H30" s="17"/>
      <c r="I30" s="17"/>
    </row>
    <row r="31" spans="1:9" ht="15.75" thickBot="1">
      <c r="A31" s="37" t="s">
        <v>183</v>
      </c>
      <c r="B31" s="38"/>
      <c r="C31" s="17"/>
      <c r="D31" s="497" t="s">
        <v>219</v>
      </c>
      <c r="E31" s="498"/>
      <c r="F31" s="499"/>
      <c r="G31" s="494"/>
      <c r="H31" s="495"/>
      <c r="I31" s="496"/>
    </row>
    <row r="32" spans="1:9" ht="15">
      <c r="A32" s="19" t="s">
        <v>228</v>
      </c>
      <c r="B32" s="17"/>
      <c r="C32" s="17"/>
      <c r="D32" s="17"/>
      <c r="E32" s="18"/>
      <c r="F32" s="18"/>
      <c r="G32" s="17"/>
      <c r="H32" s="17"/>
      <c r="I32" s="17"/>
    </row>
    <row r="33" spans="2:9" ht="15">
      <c r="B33" s="17"/>
      <c r="C33" s="17"/>
      <c r="D33" s="17"/>
      <c r="E33" s="18"/>
      <c r="F33" s="18"/>
      <c r="G33" s="17"/>
      <c r="H33" s="17"/>
      <c r="I33" s="17"/>
    </row>
    <row r="34" spans="1:9" ht="15">
      <c r="A34" s="17"/>
      <c r="B34" s="17" t="s">
        <v>233</v>
      </c>
      <c r="C34" s="17"/>
      <c r="D34" s="17"/>
      <c r="E34" s="17"/>
      <c r="F34" s="17"/>
      <c r="G34" s="17"/>
      <c r="H34" s="17"/>
      <c r="I34" s="17"/>
    </row>
  </sheetData>
  <sheetProtection/>
  <mergeCells count="17">
    <mergeCell ref="A14:I14"/>
    <mergeCell ref="D31:F31"/>
    <mergeCell ref="G31:I31"/>
    <mergeCell ref="C11:I11"/>
    <mergeCell ref="A12:B12"/>
    <mergeCell ref="C12:I12"/>
    <mergeCell ref="A13:B13"/>
    <mergeCell ref="C13:I13"/>
    <mergeCell ref="A1:I1"/>
    <mergeCell ref="A2:I6"/>
    <mergeCell ref="A7:I7"/>
    <mergeCell ref="J7:L7"/>
    <mergeCell ref="A8:I8"/>
    <mergeCell ref="A9:B9"/>
    <mergeCell ref="C9:I9"/>
    <mergeCell ref="A10:B10"/>
    <mergeCell ref="C10:I10"/>
  </mergeCells>
  <dataValidations count="1">
    <dataValidation type="list" allowBlank="1" showInputMessage="1" showErrorMessage="1" sqref="B26">
      <formula1>"POJ,DPP"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workbookViewId="0" topLeftCell="A3">
      <selection activeCell="C34" sqref="C34"/>
    </sheetView>
  </sheetViews>
  <sheetFormatPr defaultColWidth="9.140625" defaultRowHeight="12.75"/>
  <cols>
    <col min="1" max="1" width="9.7109375" style="0" customWidth="1"/>
    <col min="2" max="2" width="23.00390625" style="0" customWidth="1"/>
    <col min="3" max="3" width="31.7109375" style="0" customWidth="1"/>
    <col min="4" max="4" width="16.140625" style="0" customWidth="1"/>
    <col min="5" max="5" width="15.7109375" style="0" customWidth="1"/>
    <col min="6" max="8" width="13.8515625" style="0" customWidth="1"/>
    <col min="9" max="9" width="15.00390625" style="0" customWidth="1"/>
  </cols>
  <sheetData>
    <row r="1" spans="2:10" ht="15">
      <c r="B1" s="189"/>
      <c r="C1" s="189"/>
      <c r="D1" s="189"/>
      <c r="E1" s="189"/>
      <c r="F1" s="189"/>
      <c r="G1" s="367" t="s">
        <v>166</v>
      </c>
      <c r="H1" s="367"/>
      <c r="I1" s="367"/>
      <c r="J1" s="189"/>
    </row>
    <row r="2" spans="1:9" ht="12.75">
      <c r="A2" s="515"/>
      <c r="B2" s="515"/>
      <c r="C2" s="515"/>
      <c r="D2" s="515"/>
      <c r="E2" s="515"/>
      <c r="F2" s="515"/>
      <c r="G2" s="515"/>
      <c r="H2" s="515"/>
      <c r="I2" s="515"/>
    </row>
    <row r="3" spans="1:9" ht="12.75">
      <c r="A3" s="515"/>
      <c r="B3" s="515"/>
      <c r="C3" s="515"/>
      <c r="D3" s="515"/>
      <c r="E3" s="515"/>
      <c r="F3" s="515"/>
      <c r="G3" s="515"/>
      <c r="H3" s="515"/>
      <c r="I3" s="515"/>
    </row>
    <row r="4" spans="1:9" ht="12.75">
      <c r="A4" s="515"/>
      <c r="B4" s="515"/>
      <c r="C4" s="515"/>
      <c r="D4" s="515"/>
      <c r="E4" s="515"/>
      <c r="F4" s="515"/>
      <c r="G4" s="515"/>
      <c r="H4" s="515"/>
      <c r="I4" s="515"/>
    </row>
    <row r="5" spans="1:9" ht="12.75">
      <c r="A5" s="515"/>
      <c r="B5" s="515"/>
      <c r="C5" s="515"/>
      <c r="D5" s="515"/>
      <c r="E5" s="515"/>
      <c r="F5" s="515"/>
      <c r="G5" s="515"/>
      <c r="H5" s="515"/>
      <c r="I5" s="515"/>
    </row>
    <row r="6" spans="1:9" ht="91.5" customHeight="1">
      <c r="A6" s="515"/>
      <c r="B6" s="515"/>
      <c r="C6" s="515"/>
      <c r="D6" s="515"/>
      <c r="E6" s="515"/>
      <c r="F6" s="515"/>
      <c r="G6" s="515"/>
      <c r="H6" s="515"/>
      <c r="I6" s="515"/>
    </row>
    <row r="7" spans="1:9" ht="21" customHeight="1" thickBot="1">
      <c r="A7" s="520" t="s">
        <v>182</v>
      </c>
      <c r="B7" s="521"/>
      <c r="C7" s="521"/>
      <c r="D7" s="521"/>
      <c r="E7" s="521"/>
      <c r="F7" s="521"/>
      <c r="G7" s="521"/>
      <c r="H7" s="521"/>
      <c r="I7" s="521"/>
    </row>
    <row r="8" spans="1:9" ht="23.25" thickBot="1">
      <c r="A8" s="522" t="s">
        <v>193</v>
      </c>
      <c r="B8" s="523"/>
      <c r="C8" s="523"/>
      <c r="D8" s="523"/>
      <c r="E8" s="523"/>
      <c r="F8" s="523"/>
      <c r="G8" s="523"/>
      <c r="H8" s="523"/>
      <c r="I8" s="524"/>
    </row>
    <row r="9" spans="1:9" ht="15.75" thickBot="1">
      <c r="A9" s="497" t="s">
        <v>2</v>
      </c>
      <c r="B9" s="516"/>
      <c r="C9" s="525"/>
      <c r="D9" s="505"/>
      <c r="E9" s="505"/>
      <c r="F9" s="505"/>
      <c r="G9" s="505"/>
      <c r="H9" s="505"/>
      <c r="I9" s="506"/>
    </row>
    <row r="10" spans="1:9" ht="15.75" thickBot="1">
      <c r="A10" s="497" t="s">
        <v>3</v>
      </c>
      <c r="B10" s="516"/>
      <c r="C10" s="517"/>
      <c r="D10" s="518"/>
      <c r="E10" s="518"/>
      <c r="F10" s="518"/>
      <c r="G10" s="518"/>
      <c r="H10" s="518"/>
      <c r="I10" s="519"/>
    </row>
    <row r="11" spans="1:9" ht="15.75" thickBot="1">
      <c r="A11" s="497" t="s">
        <v>222</v>
      </c>
      <c r="B11" s="499"/>
      <c r="C11" s="505"/>
      <c r="D11" s="505"/>
      <c r="E11" s="505"/>
      <c r="F11" s="505"/>
      <c r="G11" s="505"/>
      <c r="H11" s="505"/>
      <c r="I11" s="506"/>
    </row>
    <row r="12" spans="1:9" ht="15.75" thickBot="1">
      <c r="A12" s="507" t="s">
        <v>167</v>
      </c>
      <c r="B12" s="508"/>
      <c r="C12" s="509"/>
      <c r="D12" s="510"/>
      <c r="E12" s="510"/>
      <c r="F12" s="510"/>
      <c r="G12" s="510"/>
      <c r="H12" s="510"/>
      <c r="I12" s="511"/>
    </row>
    <row r="13" spans="1:9" ht="15" thickBot="1">
      <c r="A13" s="512"/>
      <c r="B13" s="513"/>
      <c r="C13" s="513"/>
      <c r="D13" s="513"/>
      <c r="E13" s="513"/>
      <c r="F13" s="513"/>
      <c r="G13" s="513"/>
      <c r="H13" s="513"/>
      <c r="I13" s="514"/>
    </row>
    <row r="14" spans="1:9" ht="129" thickBot="1">
      <c r="A14" s="39" t="s">
        <v>13</v>
      </c>
      <c r="B14" s="115" t="s">
        <v>168</v>
      </c>
      <c r="C14" s="94" t="s">
        <v>204</v>
      </c>
      <c r="D14" s="115" t="s">
        <v>169</v>
      </c>
      <c r="E14" s="117" t="s">
        <v>170</v>
      </c>
      <c r="F14" s="94" t="s">
        <v>171</v>
      </c>
      <c r="G14" s="94" t="s">
        <v>194</v>
      </c>
      <c r="H14" s="116" t="s">
        <v>195</v>
      </c>
      <c r="I14" s="116" t="s">
        <v>172</v>
      </c>
    </row>
    <row r="15" spans="1:10" ht="14.25">
      <c r="A15" s="170"/>
      <c r="B15" s="171"/>
      <c r="C15" s="172"/>
      <c r="D15" s="173"/>
      <c r="E15" s="173"/>
      <c r="F15" s="172"/>
      <c r="G15" s="172"/>
      <c r="H15" s="173"/>
      <c r="I15" s="183">
        <f>G15+H15</f>
        <v>0</v>
      </c>
      <c r="J15" s="169"/>
    </row>
    <row r="16" spans="1:10" ht="14.25">
      <c r="A16" s="174"/>
      <c r="B16" s="175"/>
      <c r="C16" s="176"/>
      <c r="D16" s="176"/>
      <c r="E16" s="176"/>
      <c r="F16" s="176"/>
      <c r="G16" s="176"/>
      <c r="H16" s="176"/>
      <c r="I16" s="181">
        <f aca="true" t="shared" si="0" ref="I16:I26">G16+H16</f>
        <v>0</v>
      </c>
      <c r="J16" s="169"/>
    </row>
    <row r="17" spans="1:10" ht="14.25">
      <c r="A17" s="177"/>
      <c r="B17" s="175"/>
      <c r="C17" s="176"/>
      <c r="D17" s="176"/>
      <c r="E17" s="176"/>
      <c r="F17" s="176"/>
      <c r="G17" s="176"/>
      <c r="H17" s="176"/>
      <c r="I17" s="184">
        <f t="shared" si="0"/>
        <v>0</v>
      </c>
      <c r="J17" s="169"/>
    </row>
    <row r="18" spans="1:10" ht="14.25">
      <c r="A18" s="177"/>
      <c r="B18" s="175"/>
      <c r="C18" s="176"/>
      <c r="D18" s="176"/>
      <c r="E18" s="176"/>
      <c r="F18" s="176"/>
      <c r="G18" s="176"/>
      <c r="H18" s="176"/>
      <c r="I18" s="181">
        <f t="shared" si="0"/>
        <v>0</v>
      </c>
      <c r="J18" s="169"/>
    </row>
    <row r="19" spans="1:10" ht="14.25">
      <c r="A19" s="177"/>
      <c r="B19" s="175"/>
      <c r="C19" s="176"/>
      <c r="D19" s="176"/>
      <c r="E19" s="176"/>
      <c r="F19" s="176"/>
      <c r="G19" s="176"/>
      <c r="H19" s="176"/>
      <c r="I19" s="181">
        <f t="shared" si="0"/>
        <v>0</v>
      </c>
      <c r="J19" s="169"/>
    </row>
    <row r="20" spans="1:10" ht="14.25">
      <c r="A20" s="177"/>
      <c r="B20" s="175"/>
      <c r="C20" s="176"/>
      <c r="D20" s="176"/>
      <c r="E20" s="176"/>
      <c r="F20" s="176"/>
      <c r="G20" s="176"/>
      <c r="H20" s="176"/>
      <c r="I20" s="181">
        <f t="shared" si="0"/>
        <v>0</v>
      </c>
      <c r="J20" s="169"/>
    </row>
    <row r="21" spans="1:10" ht="14.25">
      <c r="A21" s="177"/>
      <c r="B21" s="175"/>
      <c r="C21" s="176"/>
      <c r="D21" s="176"/>
      <c r="E21" s="176"/>
      <c r="F21" s="176"/>
      <c r="G21" s="176"/>
      <c r="H21" s="176"/>
      <c r="I21" s="184">
        <f t="shared" si="0"/>
        <v>0</v>
      </c>
      <c r="J21" s="169"/>
    </row>
    <row r="22" spans="1:10" ht="14.25">
      <c r="A22" s="177"/>
      <c r="B22" s="175"/>
      <c r="C22" s="176"/>
      <c r="D22" s="176"/>
      <c r="E22" s="176"/>
      <c r="F22" s="176"/>
      <c r="G22" s="176"/>
      <c r="H22" s="176"/>
      <c r="I22" s="181">
        <f t="shared" si="0"/>
        <v>0</v>
      </c>
      <c r="J22" s="169"/>
    </row>
    <row r="23" spans="1:10" ht="14.25">
      <c r="A23" s="177"/>
      <c r="B23" s="175"/>
      <c r="C23" s="176"/>
      <c r="D23" s="176"/>
      <c r="E23" s="176"/>
      <c r="F23" s="176"/>
      <c r="G23" s="176"/>
      <c r="H23" s="176"/>
      <c r="I23" s="184">
        <f t="shared" si="0"/>
        <v>0</v>
      </c>
      <c r="J23" s="169"/>
    </row>
    <row r="24" spans="1:10" ht="14.25">
      <c r="A24" s="177"/>
      <c r="B24" s="175"/>
      <c r="C24" s="176"/>
      <c r="D24" s="176"/>
      <c r="E24" s="176"/>
      <c r="F24" s="176"/>
      <c r="G24" s="176"/>
      <c r="H24" s="176"/>
      <c r="I24" s="180">
        <f t="shared" si="0"/>
        <v>0</v>
      </c>
      <c r="J24" s="169"/>
    </row>
    <row r="25" spans="1:10" ht="14.25">
      <c r="A25" s="177"/>
      <c r="B25" s="175"/>
      <c r="C25" s="176"/>
      <c r="D25" s="176"/>
      <c r="E25" s="176"/>
      <c r="F25" s="176"/>
      <c r="G25" s="176"/>
      <c r="H25" s="176"/>
      <c r="I25" s="180">
        <f t="shared" si="0"/>
        <v>0</v>
      </c>
      <c r="J25" s="169"/>
    </row>
    <row r="26" spans="1:10" ht="15" thickBot="1">
      <c r="A26" s="178"/>
      <c r="B26" s="175"/>
      <c r="C26" s="176"/>
      <c r="D26" s="176"/>
      <c r="E26" s="176"/>
      <c r="F26" s="176"/>
      <c r="G26" s="176"/>
      <c r="H26" s="179"/>
      <c r="I26" s="182">
        <f t="shared" si="0"/>
        <v>0</v>
      </c>
      <c r="J26" s="169"/>
    </row>
    <row r="27" spans="1:10" ht="15" thickBot="1">
      <c r="A27" s="503" t="s">
        <v>9</v>
      </c>
      <c r="B27" s="504"/>
      <c r="C27" s="504"/>
      <c r="D27" s="504"/>
      <c r="E27" s="504"/>
      <c r="F27" s="504"/>
      <c r="G27" s="235"/>
      <c r="H27" s="236"/>
      <c r="I27" s="237">
        <f>SUM(I15:I26)</f>
        <v>0</v>
      </c>
      <c r="J27" s="169"/>
    </row>
    <row r="28" spans="1:9" ht="15">
      <c r="A28" s="17" t="s">
        <v>164</v>
      </c>
      <c r="B28" s="17"/>
      <c r="C28" s="17"/>
      <c r="D28" s="17"/>
      <c r="E28" s="17"/>
      <c r="F28" s="17"/>
      <c r="G28" s="17"/>
      <c r="H28" s="17"/>
      <c r="I28" s="17"/>
    </row>
    <row r="29" spans="1:9" ht="15">
      <c r="A29" s="17" t="s">
        <v>165</v>
      </c>
      <c r="B29" s="17"/>
      <c r="C29" s="17"/>
      <c r="D29" s="17"/>
      <c r="E29" s="17"/>
      <c r="F29" s="17"/>
      <c r="G29" s="17"/>
      <c r="H29" s="17"/>
      <c r="I29" s="17"/>
    </row>
    <row r="30" spans="1:9" ht="15.75" thickBo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5.75" thickBot="1">
      <c r="A31" s="45" t="s">
        <v>183</v>
      </c>
      <c r="B31" s="42"/>
      <c r="C31" s="17"/>
      <c r="D31" s="44" t="s">
        <v>219</v>
      </c>
      <c r="E31" s="47"/>
      <c r="F31" s="43"/>
      <c r="G31" s="168"/>
      <c r="H31" s="168"/>
      <c r="I31" s="46"/>
    </row>
    <row r="32" spans="1:9" ht="1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">
      <c r="A33" s="19" t="s">
        <v>228</v>
      </c>
      <c r="B33" s="17"/>
      <c r="C33" s="17"/>
      <c r="D33" s="17"/>
      <c r="E33" s="17"/>
      <c r="F33" s="17"/>
      <c r="G33" s="17"/>
      <c r="H33" s="17"/>
      <c r="I33" s="17"/>
    </row>
    <row r="34" spans="1:9" ht="15">
      <c r="A34" s="17"/>
      <c r="B34" s="17"/>
      <c r="C34" s="17" t="s">
        <v>233</v>
      </c>
      <c r="D34" s="17"/>
      <c r="E34" s="17"/>
      <c r="F34" s="17"/>
      <c r="G34" s="17"/>
      <c r="H34" s="17"/>
      <c r="I34" s="17"/>
    </row>
  </sheetData>
  <sheetProtection/>
  <mergeCells count="14">
    <mergeCell ref="G1:I1"/>
    <mergeCell ref="A2:I6"/>
    <mergeCell ref="A10:B10"/>
    <mergeCell ref="C10:I10"/>
    <mergeCell ref="A7:I7"/>
    <mergeCell ref="A8:I8"/>
    <mergeCell ref="A9:B9"/>
    <mergeCell ref="C9:I9"/>
    <mergeCell ref="A27:F27"/>
    <mergeCell ref="C11:I11"/>
    <mergeCell ref="A12:B12"/>
    <mergeCell ref="C12:I12"/>
    <mergeCell ref="A13:I13"/>
    <mergeCell ref="A11:B1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SheetLayoutView="100" workbookViewId="0" topLeftCell="A4">
      <selection activeCell="C33" sqref="C33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32.8515625" style="0" customWidth="1"/>
    <col min="4" max="4" width="16.28125" style="0" customWidth="1"/>
    <col min="5" max="5" width="13.140625" style="0" customWidth="1"/>
    <col min="6" max="6" width="13.421875" style="0" customWidth="1"/>
    <col min="7" max="7" width="12.421875" style="0" customWidth="1"/>
    <col min="8" max="8" width="11.8515625" style="0" customWidth="1"/>
    <col min="9" max="9" width="13.28125" style="0" customWidth="1"/>
  </cols>
  <sheetData>
    <row r="1" spans="1:9" ht="15">
      <c r="A1" s="502"/>
      <c r="B1" s="502"/>
      <c r="C1" s="502"/>
      <c r="D1" s="502"/>
      <c r="E1" s="502"/>
      <c r="F1" s="367" t="s">
        <v>173</v>
      </c>
      <c r="G1" s="367"/>
      <c r="H1" s="367"/>
      <c r="I1" s="189"/>
    </row>
    <row r="2" spans="1:9" ht="12.75">
      <c r="A2" s="487"/>
      <c r="B2" s="487"/>
      <c r="C2" s="487"/>
      <c r="D2" s="487"/>
      <c r="E2" s="487"/>
      <c r="F2" s="487"/>
      <c r="G2" s="487"/>
      <c r="H2" s="487"/>
      <c r="I2" s="487"/>
    </row>
    <row r="3" spans="1:9" ht="12.75">
      <c r="A3" s="487"/>
      <c r="B3" s="487"/>
      <c r="C3" s="487"/>
      <c r="D3" s="487"/>
      <c r="E3" s="487"/>
      <c r="F3" s="487"/>
      <c r="G3" s="487"/>
      <c r="H3" s="487"/>
      <c r="I3" s="487"/>
    </row>
    <row r="4" spans="1:9" ht="12.75">
      <c r="A4" s="487"/>
      <c r="B4" s="487"/>
      <c r="C4" s="487"/>
      <c r="D4" s="487"/>
      <c r="E4" s="487"/>
      <c r="F4" s="487"/>
      <c r="G4" s="487"/>
      <c r="H4" s="487"/>
      <c r="I4" s="487"/>
    </row>
    <row r="5" spans="1:9" ht="97.5" customHeight="1">
      <c r="A5" s="487"/>
      <c r="B5" s="487"/>
      <c r="C5" s="487"/>
      <c r="D5" s="487"/>
      <c r="E5" s="487"/>
      <c r="F5" s="487"/>
      <c r="G5" s="487"/>
      <c r="H5" s="487"/>
      <c r="I5" s="487"/>
    </row>
    <row r="6" spans="1:9" ht="15" thickBot="1">
      <c r="A6" s="520" t="s">
        <v>232</v>
      </c>
      <c r="B6" s="520"/>
      <c r="C6" s="520"/>
      <c r="D6" s="520"/>
      <c r="E6" s="520"/>
      <c r="F6" s="520"/>
      <c r="G6" s="520"/>
      <c r="H6" s="520"/>
      <c r="I6" s="529"/>
    </row>
    <row r="7" spans="1:9" ht="23.25" thickBot="1">
      <c r="A7" s="533" t="s">
        <v>174</v>
      </c>
      <c r="B7" s="534"/>
      <c r="C7" s="534"/>
      <c r="D7" s="534"/>
      <c r="E7" s="534"/>
      <c r="F7" s="534"/>
      <c r="G7" s="534"/>
      <c r="H7" s="535"/>
      <c r="I7" s="7"/>
    </row>
    <row r="8" spans="1:8" ht="15.75" thickBot="1">
      <c r="A8" s="526" t="s">
        <v>2</v>
      </c>
      <c r="B8" s="527"/>
      <c r="C8" s="528"/>
      <c r="D8" s="530"/>
      <c r="E8" s="531"/>
      <c r="F8" s="531"/>
      <c r="G8" s="531"/>
      <c r="H8" s="532"/>
    </row>
    <row r="9" spans="1:8" ht="15.75" thickBot="1">
      <c r="A9" s="526" t="s">
        <v>3</v>
      </c>
      <c r="B9" s="527"/>
      <c r="C9" s="528"/>
      <c r="D9" s="530"/>
      <c r="E9" s="531"/>
      <c r="F9" s="531"/>
      <c r="G9" s="531"/>
      <c r="H9" s="532"/>
    </row>
    <row r="10" spans="1:8" ht="15.75" thickBot="1">
      <c r="A10" s="526" t="s">
        <v>223</v>
      </c>
      <c r="B10" s="527"/>
      <c r="C10" s="528"/>
      <c r="D10" s="530"/>
      <c r="E10" s="531"/>
      <c r="F10" s="531"/>
      <c r="G10" s="531"/>
      <c r="H10" s="532"/>
    </row>
    <row r="11" spans="1:8" ht="15.75" thickBot="1">
      <c r="A11" s="526" t="s">
        <v>167</v>
      </c>
      <c r="B11" s="527"/>
      <c r="C11" s="528"/>
      <c r="D11" s="530"/>
      <c r="E11" s="531"/>
      <c r="F11" s="531"/>
      <c r="G11" s="531"/>
      <c r="H11" s="532"/>
    </row>
    <row r="12" spans="1:8" ht="15" thickBot="1">
      <c r="A12" s="512"/>
      <c r="B12" s="541"/>
      <c r="C12" s="541"/>
      <c r="D12" s="541"/>
      <c r="E12" s="541"/>
      <c r="F12" s="541"/>
      <c r="G12" s="541"/>
      <c r="H12" s="541"/>
    </row>
    <row r="13" spans="1:8" ht="108.75" thickBot="1">
      <c r="A13" s="94" t="s">
        <v>13</v>
      </c>
      <c r="B13" s="98" t="s">
        <v>175</v>
      </c>
      <c r="C13" s="94" t="s">
        <v>176</v>
      </c>
      <c r="D13" s="98" t="s">
        <v>209</v>
      </c>
      <c r="E13" s="94" t="s">
        <v>177</v>
      </c>
      <c r="F13" s="94" t="s">
        <v>178</v>
      </c>
      <c r="G13" s="98" t="s">
        <v>192</v>
      </c>
      <c r="H13" s="39" t="s">
        <v>179</v>
      </c>
    </row>
    <row r="14" spans="1:8" ht="15">
      <c r="A14" s="95"/>
      <c r="B14" s="99"/>
      <c r="C14" s="102"/>
      <c r="D14" s="99"/>
      <c r="E14" s="106"/>
      <c r="F14" s="106"/>
      <c r="G14" s="109"/>
      <c r="H14" s="112">
        <f>IF(G14="","",(FLOOR(F14*G14/12,1)))</f>
      </c>
    </row>
    <row r="15" spans="1:8" ht="15">
      <c r="A15" s="96"/>
      <c r="B15" s="100"/>
      <c r="C15" s="103"/>
      <c r="D15" s="100"/>
      <c r="E15" s="107"/>
      <c r="F15" s="107"/>
      <c r="G15" s="110"/>
      <c r="H15" s="113">
        <f aca="true" t="shared" si="0" ref="H15:H24">IF(G15="","",(FLOOR(F15*G15/12,1)))</f>
      </c>
    </row>
    <row r="16" spans="1:8" ht="15">
      <c r="A16" s="96"/>
      <c r="B16" s="100"/>
      <c r="C16" s="103"/>
      <c r="D16" s="100"/>
      <c r="E16" s="107"/>
      <c r="F16" s="107"/>
      <c r="G16" s="110"/>
      <c r="H16" s="113">
        <f t="shared" si="0"/>
      </c>
    </row>
    <row r="17" spans="1:8" ht="15">
      <c r="A17" s="96"/>
      <c r="B17" s="100"/>
      <c r="C17" s="103"/>
      <c r="D17" s="100"/>
      <c r="E17" s="107"/>
      <c r="F17" s="107"/>
      <c r="G17" s="110"/>
      <c r="H17" s="113">
        <f t="shared" si="0"/>
      </c>
    </row>
    <row r="18" spans="1:8" ht="15">
      <c r="A18" s="96"/>
      <c r="B18" s="100"/>
      <c r="C18" s="103"/>
      <c r="D18" s="100"/>
      <c r="E18" s="107"/>
      <c r="F18" s="107"/>
      <c r="G18" s="110"/>
      <c r="H18" s="113">
        <f t="shared" si="0"/>
      </c>
    </row>
    <row r="19" spans="1:8" ht="15">
      <c r="A19" s="96"/>
      <c r="B19" s="100"/>
      <c r="C19" s="103"/>
      <c r="D19" s="100"/>
      <c r="E19" s="107"/>
      <c r="F19" s="107"/>
      <c r="G19" s="110"/>
      <c r="H19" s="113">
        <f t="shared" si="0"/>
      </c>
    </row>
    <row r="20" spans="1:8" ht="15">
      <c r="A20" s="96"/>
      <c r="B20" s="100"/>
      <c r="C20" s="103"/>
      <c r="D20" s="100"/>
      <c r="E20" s="107"/>
      <c r="F20" s="107"/>
      <c r="G20" s="110"/>
      <c r="H20" s="113">
        <f t="shared" si="0"/>
      </c>
    </row>
    <row r="21" spans="1:8" ht="15">
      <c r="A21" s="96"/>
      <c r="B21" s="100"/>
      <c r="C21" s="103"/>
      <c r="D21" s="100"/>
      <c r="E21" s="107"/>
      <c r="F21" s="107"/>
      <c r="G21" s="110"/>
      <c r="H21" s="113">
        <f t="shared" si="0"/>
      </c>
    </row>
    <row r="22" spans="1:8" ht="15">
      <c r="A22" s="96"/>
      <c r="B22" s="100"/>
      <c r="C22" s="104"/>
      <c r="D22" s="100"/>
      <c r="E22" s="107"/>
      <c r="F22" s="107"/>
      <c r="G22" s="110"/>
      <c r="H22" s="113">
        <f t="shared" si="0"/>
      </c>
    </row>
    <row r="23" spans="1:8" ht="15">
      <c r="A23" s="96"/>
      <c r="B23" s="100"/>
      <c r="C23" s="103"/>
      <c r="D23" s="100"/>
      <c r="E23" s="107"/>
      <c r="F23" s="107"/>
      <c r="G23" s="110"/>
      <c r="H23" s="113">
        <f t="shared" si="0"/>
      </c>
    </row>
    <row r="24" spans="1:8" ht="15.75" thickBot="1">
      <c r="A24" s="97"/>
      <c r="B24" s="101"/>
      <c r="C24" s="105"/>
      <c r="D24" s="101"/>
      <c r="E24" s="108"/>
      <c r="F24" s="108"/>
      <c r="G24" s="111"/>
      <c r="H24" s="114">
        <f t="shared" si="0"/>
      </c>
    </row>
    <row r="25" spans="1:8" ht="15" thickBot="1">
      <c r="A25" s="538" t="s">
        <v>9</v>
      </c>
      <c r="B25" s="539"/>
      <c r="C25" s="539"/>
      <c r="D25" s="539"/>
      <c r="E25" s="539"/>
      <c r="F25" s="539"/>
      <c r="G25" s="540"/>
      <c r="H25" s="238">
        <f>SUM(H14:H24)</f>
        <v>0</v>
      </c>
    </row>
    <row r="26" spans="1:8" ht="15">
      <c r="A26" s="164" t="s">
        <v>180</v>
      </c>
      <c r="B26" s="164"/>
      <c r="C26" s="164"/>
      <c r="D26" s="164"/>
      <c r="E26" s="164"/>
      <c r="F26" s="164"/>
      <c r="G26" s="164"/>
      <c r="H26" s="164"/>
    </row>
    <row r="27" spans="1:8" ht="15">
      <c r="A27" s="164" t="s">
        <v>224</v>
      </c>
      <c r="B27" s="164"/>
      <c r="C27" s="164"/>
      <c r="D27" s="164"/>
      <c r="E27" s="164"/>
      <c r="F27" s="164"/>
      <c r="G27" s="164"/>
      <c r="H27" s="164"/>
    </row>
    <row r="28" spans="1:8" ht="15.75" thickBot="1">
      <c r="A28" s="17"/>
      <c r="B28" s="17"/>
      <c r="C28" s="17"/>
      <c r="D28" s="17"/>
      <c r="E28" s="17"/>
      <c r="F28" s="17"/>
      <c r="G28" s="17"/>
      <c r="H28" s="17"/>
    </row>
    <row r="29" spans="1:8" ht="15.75" thickBot="1">
      <c r="A29" s="40" t="s">
        <v>10</v>
      </c>
      <c r="B29" s="41"/>
      <c r="C29" s="17"/>
      <c r="D29" s="167"/>
      <c r="E29" s="165" t="s">
        <v>219</v>
      </c>
      <c r="F29" s="166"/>
      <c r="G29" s="536"/>
      <c r="H29" s="537"/>
    </row>
    <row r="30" spans="1:8" ht="15">
      <c r="A30" s="17"/>
      <c r="B30" s="17"/>
      <c r="C30" s="17"/>
      <c r="D30" s="17"/>
      <c r="E30" s="17"/>
      <c r="F30" s="17"/>
      <c r="G30" s="17"/>
      <c r="H30" s="17"/>
    </row>
    <row r="31" spans="1:8" ht="15">
      <c r="A31" s="19" t="s">
        <v>228</v>
      </c>
      <c r="B31" s="17"/>
      <c r="C31" s="17"/>
      <c r="D31" s="17"/>
      <c r="E31" s="17"/>
      <c r="F31" s="17"/>
      <c r="G31" s="17"/>
      <c r="H31" s="17"/>
    </row>
    <row r="33" ht="12.75">
      <c r="C33" t="s">
        <v>233</v>
      </c>
    </row>
  </sheetData>
  <sheetProtection/>
  <mergeCells count="16">
    <mergeCell ref="G29:H29"/>
    <mergeCell ref="A25:G25"/>
    <mergeCell ref="A12:H12"/>
    <mergeCell ref="A8:C8"/>
    <mergeCell ref="A10:C10"/>
    <mergeCell ref="A11:C11"/>
    <mergeCell ref="D10:H10"/>
    <mergeCell ref="D11:H11"/>
    <mergeCell ref="A1:E1"/>
    <mergeCell ref="A9:C9"/>
    <mergeCell ref="A6:I6"/>
    <mergeCell ref="A2:I5"/>
    <mergeCell ref="D8:H8"/>
    <mergeCell ref="A7:H7"/>
    <mergeCell ref="D9:H9"/>
    <mergeCell ref="F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hadravova</cp:lastModifiedBy>
  <cp:lastPrinted>2009-10-26T06:10:08Z</cp:lastPrinted>
  <dcterms:created xsi:type="dcterms:W3CDTF">2008-09-16T15:05:41Z</dcterms:created>
  <dcterms:modified xsi:type="dcterms:W3CDTF">2009-11-11T08:54:25Z</dcterms:modified>
  <cp:category/>
  <cp:version/>
  <cp:contentType/>
  <cp:contentStatus/>
</cp:coreProperties>
</file>