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9320" windowHeight="11640" tabRatio="459" activeTab="0"/>
  </bookViews>
  <sheets>
    <sheet name="POLOŽKOVÝ ROZPOČET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J68" authorId="0">
      <text>
        <r>
          <rPr>
            <sz val="8"/>
            <rFont val="Tahoma"/>
            <family val="2"/>
          </rPr>
          <t>Celková nabídková cena nesmí přesáhnout maximální cenu danou zadávací dokumentací, tzn. 209.266,-Kč bez DPH.</t>
        </r>
      </text>
    </comment>
    <comment ref="L68" authorId="0">
      <text>
        <r>
          <rPr>
            <sz val="8"/>
            <rFont val="Tahoma"/>
            <family val="2"/>
          </rPr>
          <t>Celková nabídková cena nesmí přesáhnout maximální cenu danou zadávací dokumentací - tzn. 251.120,-Kč vč. DPH.</t>
        </r>
      </text>
    </comment>
    <comment ref="L66" authorId="0">
      <text>
        <r>
          <rPr>
            <sz val="8"/>
            <rFont val="Tahoma"/>
            <family val="0"/>
          </rPr>
          <t>Nabídková cena nesmí přesáhnout maximální cenu danou zadávací dokumentací - tzn. 120.000,- Kč vč. DPH.</t>
        </r>
      </text>
    </comment>
    <comment ref="J66" authorId="0">
      <text>
        <r>
          <rPr>
            <sz val="8"/>
            <rFont val="Tahoma"/>
            <family val="2"/>
          </rPr>
          <t>Nabídková cena nesmí přesáhnout maximální cenu danou zadávací dokumentací - tzn. 100.000,- Kč bez DPH.</t>
        </r>
      </text>
    </comment>
    <comment ref="J45" authorId="0">
      <text>
        <r>
          <rPr>
            <sz val="8"/>
            <rFont val="Tahoma"/>
            <family val="0"/>
          </rPr>
          <t>Nabídková cena nesmí přesáhnout maximální cenu danou zadávací dokumentací - tzn. 109.266,- Kč bez DPH.</t>
        </r>
      </text>
    </comment>
    <comment ref="L45" authorId="0">
      <text>
        <r>
          <rPr>
            <sz val="8"/>
            <rFont val="Tahoma"/>
            <family val="0"/>
          </rPr>
          <t>Nabídková cena nesmí přesáhnout maximální cenu danou zadávací dokumentací - tzn. 131.120,- Kč vč. DPH.</t>
        </r>
      </text>
    </comment>
  </commentList>
</comments>
</file>

<file path=xl/sharedStrings.xml><?xml version="1.0" encoding="utf-8"?>
<sst xmlns="http://schemas.openxmlformats.org/spreadsheetml/2006/main" count="162" uniqueCount="112">
  <si>
    <t>cena za kus bez DPH</t>
  </si>
  <si>
    <t>cena za kus s DPH</t>
  </si>
  <si>
    <t xml:space="preserve">Položková specifikace a ceny </t>
  </si>
  <si>
    <t xml:space="preserve">Projekt s názvem: „Nový systém dalšího vzdělávání pedagogů SZŠ a VOŠ v kraji Vysočina“ </t>
  </si>
  <si>
    <t xml:space="preserve">Registrační číslo: CZ.1.07/1.3.02/03.0013 </t>
  </si>
  <si>
    <t xml:space="preserve">Financováno z Operačního programu Vzdělávání pro konkurenceschopnost </t>
  </si>
  <si>
    <t>Zboží</t>
  </si>
  <si>
    <t>specifikace zboží</t>
  </si>
  <si>
    <t>velikost</t>
  </si>
  <si>
    <t>potřeba projektu</t>
  </si>
  <si>
    <t xml:space="preserve">Tracheotomické kanyly běžné </t>
  </si>
  <si>
    <t>s nízkotlakou manžetou</t>
  </si>
  <si>
    <t>/průměr/ 7-10 mm</t>
  </si>
  <si>
    <t xml:space="preserve">Tracheotomické kanyly speciální   </t>
  </si>
  <si>
    <t>s nízkotlakou manžetou a linkou pro sání v subglotickém prostoru</t>
  </si>
  <si>
    <t xml:space="preserve">8-9 mm </t>
  </si>
  <si>
    <t>s nízkotlakou manžetou a nastavitelným úchytem</t>
  </si>
  <si>
    <t xml:space="preserve">Kanyly do periferní žíly (spotřební) </t>
  </si>
  <si>
    <t>materiál polyuretan, bezpečnostní, s  fixačními křidélky bez portu</t>
  </si>
  <si>
    <t xml:space="preserve">G20  1,1 x 32 mm </t>
  </si>
  <si>
    <t>G22, 0,9 x 25 mm</t>
  </si>
  <si>
    <t>materiál polyuretan, bezpečnostní, s  fixačními křidélky s portem</t>
  </si>
  <si>
    <t>Kanyly do periferní žíly</t>
  </si>
  <si>
    <t>G18 1,3x30mm</t>
  </si>
  <si>
    <t>Močové cévky</t>
  </si>
  <si>
    <t>nelaton bez balonku, PVC, jednorázové, sterilní</t>
  </si>
  <si>
    <t>CH 12-24</t>
  </si>
  <si>
    <t xml:space="preserve">nelaton s balonkem  5-10ml,PVC, potažený silikonem </t>
  </si>
  <si>
    <t>Tampony</t>
  </si>
  <si>
    <t xml:space="preserve">gázové, nesterilní </t>
  </si>
  <si>
    <t xml:space="preserve">Emitní misky </t>
  </si>
  <si>
    <t>jednorázové, papírové</t>
  </si>
  <si>
    <t>x</t>
  </si>
  <si>
    <t>Centrální kanyly</t>
  </si>
  <si>
    <t>souprava k centrální venózní katetrizaci - dvoulumenová, katetr se spec.antibakteriálním povlakem, z materiálu viditelným pod RTG</t>
  </si>
  <si>
    <t>souprava k centrální venózní katetrizaci - trojlumenová, katetr se spec.antibakteriálním povlakem, z materiálu viditelným pod RTG</t>
  </si>
  <si>
    <t>Dialyzační kanyly</t>
  </si>
  <si>
    <t>souprava k centrální venózní katetrizaci - čtyřlumenový dialyzační katetr</t>
  </si>
  <si>
    <t xml:space="preserve">Permanentní dialyzační katetr </t>
  </si>
  <si>
    <t>celý set</t>
  </si>
  <si>
    <t>Obvazy</t>
  </si>
  <si>
    <t>7,5 x 7,5 cm á 2 kusy</t>
  </si>
  <si>
    <t>Lepení</t>
  </si>
  <si>
    <t xml:space="preserve">Quick Trach </t>
  </si>
  <si>
    <t>sterilní set pro koniotomii, sestavený a připravený k okamžitému použití, speciálně broušený hrot jehly pro použití bez předchozí incize skalpelem, zarážka bránící hlubokému zavedení,fixační páska k rychlé a bezpečné fixaci kanyly</t>
  </si>
  <si>
    <t xml:space="preserve">Jehla do portu </t>
  </si>
  <si>
    <t>Port intravenozní</t>
  </si>
  <si>
    <t>Port z polysulfonu s polyamidovým katétrem</t>
  </si>
  <si>
    <t>Vložky pro inkontinenci pro muže i ženy</t>
  </si>
  <si>
    <t>vložky s vyšší savou schopností a přizpůsobené anatomickým poměrům muže i ženy</t>
  </si>
  <si>
    <t>Navlékací absorpční kalhotky</t>
  </si>
  <si>
    <t>střední velikost</t>
  </si>
  <si>
    <t>Absorpční kolektor pro muže</t>
  </si>
  <si>
    <t>Kondomový urinal</t>
  </si>
  <si>
    <t>z latexu,  s možným propojením všech typů sběrných sáčků, uchycení pomocí speciální pásky</t>
  </si>
  <si>
    <t>Kalhotky jednorázové inkontinenční</t>
  </si>
  <si>
    <t>Krejčovský metr</t>
  </si>
  <si>
    <t>do 150cm, po cm z obou stran</t>
  </si>
  <si>
    <t>Měřič podkožního tuku</t>
  </si>
  <si>
    <t>měření podkožního tuku stupnice 0 - 50 mm</t>
  </si>
  <si>
    <t>Ruční a nožní měřič tělesného tuku v kombinaci s lékařskou váhou</t>
  </si>
  <si>
    <t>Velmi přesné 4 senzorové měření pomocí rukou a nohou</t>
  </si>
  <si>
    <t>Cena celkem vč. DPH</t>
  </si>
  <si>
    <t>ochranné nesterilní rukavice</t>
  </si>
  <si>
    <t xml:space="preserve">vyšetřovací, latexové, nepudrované, texturované </t>
  </si>
  <si>
    <t xml:space="preserve">S  </t>
  </si>
  <si>
    <t xml:space="preserve">M  </t>
  </si>
  <si>
    <t xml:space="preserve">L   </t>
  </si>
  <si>
    <t>nepudrované, nitrilové</t>
  </si>
  <si>
    <t xml:space="preserve">ústní rouška </t>
  </si>
  <si>
    <t>jednorázová, douvastá, s tkaničkami, barva nerozhoduje</t>
  </si>
  <si>
    <t>ochranná jednorázová čepice</t>
  </si>
  <si>
    <t>baret, s gumičkou po obvodu, barva nerozhoduje</t>
  </si>
  <si>
    <t>ochranný jednorázový návštěvnický plášť z netkané textilie</t>
  </si>
  <si>
    <t>vázaný vzadu na úvazky, rukávy zakončeny gumičkou, barva nerozhoduje</t>
  </si>
  <si>
    <t xml:space="preserve">ochranný jednorázový  plášť </t>
  </si>
  <si>
    <t xml:space="preserve">netkaná textilie, určeno pro péči o rizikové pacienty, na přední straně a rukávech vyztužený, vázaný vzadu na úvazky, na rukávech zakončený manžetou </t>
  </si>
  <si>
    <t>ochranná jednorázová zástěra</t>
  </si>
  <si>
    <t>PVC, zástěra přes hlavu s úvazky dozadu</t>
  </si>
  <si>
    <t>ochranná pracovní obuv</t>
  </si>
  <si>
    <t>Ochranné brýle</t>
  </si>
  <si>
    <t>Desinfekční ubrousky - dezinfekční prostředek k přímému použití se širokým spektrem účinnosti</t>
  </si>
  <si>
    <t>Spektrum účinnosti: baktericidní,včetně TBC, virucidní, fungicidní</t>
  </si>
  <si>
    <t>Ochranný jednorázový pracovní oděv</t>
  </si>
  <si>
    <t>set - kalhoty na šňůrku, halena přes hlavu</t>
  </si>
  <si>
    <t>Ochranný krém na ruce</t>
  </si>
  <si>
    <t>hydratační krém na ruce s preventivním protibakteriálním účinkem 100g</t>
  </si>
  <si>
    <t>cena celkem bez DPH</t>
  </si>
  <si>
    <t>cena celkem vč. DPH</t>
  </si>
  <si>
    <t>ks</t>
  </si>
  <si>
    <t>OCHRANNÉ OSOBNÍ PRACOVNÍ POMŮCKY</t>
  </si>
  <si>
    <t>SPOTŘEBNÍ ZDRAVOTNICKÝ MATERIÁL</t>
  </si>
  <si>
    <t>DPH celkem</t>
  </si>
  <si>
    <t>cena za kus vč. DPH</t>
  </si>
  <si>
    <t>NABÍDKOVÁ CENA CELKEM</t>
  </si>
  <si>
    <t xml:space="preserve">antistatická pracovní obuv,vrchní část odolná proti průniku kapalin, pružnost materiálu zaručující vstřebávání rázů,  dezinfikovatelné běžnými ředěnými dezinfekčními prostředky </t>
  </si>
  <si>
    <t>K zadávací dokumentaci s názvem „Nákup spotřebního zdravotnického materiálu a ochranných osobních pomůcek FNUSA“</t>
  </si>
  <si>
    <t>25 pro ženy +25 pro muže</t>
  </si>
  <si>
    <t>3 balení</t>
  </si>
  <si>
    <t>od každého čísla po 15 ks (celkem 60 ks)</t>
  </si>
  <si>
    <t>Příloha A - k návrhu smlouvy: SZM a OOPP_položková specifikace a ceny</t>
  </si>
  <si>
    <t>brýle lehké konstrukce, tenký nosní můstek a ploché postranice, čirý polykarbonátový zorník</t>
  </si>
  <si>
    <t>průsvitná sterilní převaová a fixační fólie na fixaci periferního a centrálního katetru. Nepropustná pro mikroorganismy, ale propouštějící vodní páry a kyslík</t>
  </si>
  <si>
    <t>20G 17mm</t>
  </si>
  <si>
    <t>G22 30mm</t>
  </si>
  <si>
    <t>20 x 20</t>
  </si>
  <si>
    <t>čísla 4, 5, 6, 7</t>
  </si>
  <si>
    <t>komprese gázová, 8x17 nití</t>
  </si>
  <si>
    <t>rovná</t>
  </si>
  <si>
    <t>zahnutá</t>
  </si>
  <si>
    <t>A.</t>
  </si>
  <si>
    <t>B.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</si>
</sst>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#,##0.00\ _K_č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85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20" fillId="0" borderId="10" xfId="0" applyFont="1" applyBorder="1" applyAlignment="1">
      <alignment horizontal="left" wrapText="1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17" fillId="0" borderId="0" xfId="0" applyFont="1" applyAlignment="1">
      <alignment/>
    </xf>
    <xf numFmtId="0" fontId="20" fillId="24" borderId="11" xfId="0" applyFont="1" applyFill="1" applyBorder="1" applyAlignment="1">
      <alignment horizontal="left"/>
    </xf>
    <xf numFmtId="0" fontId="20" fillId="0" borderId="10" xfId="0" applyFont="1" applyBorder="1" applyAlignment="1">
      <alignment horizontal="center" wrapText="1"/>
    </xf>
    <xf numFmtId="3" fontId="20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/>
    </xf>
    <xf numFmtId="0" fontId="20" fillId="0" borderId="12" xfId="0" applyFont="1" applyBorder="1" applyAlignment="1">
      <alignment horizontal="left" wrapText="1"/>
    </xf>
    <xf numFmtId="0" fontId="20" fillId="0" borderId="12" xfId="0" applyFont="1" applyBorder="1" applyAlignment="1">
      <alignment horizontal="center" wrapText="1"/>
    </xf>
    <xf numFmtId="0" fontId="20" fillId="0" borderId="10" xfId="0" applyFont="1" applyFill="1" applyBorder="1" applyAlignment="1">
      <alignment horizontal="left" wrapText="1"/>
    </xf>
    <xf numFmtId="3" fontId="20" fillId="0" borderId="10" xfId="0" applyNumberFormat="1" applyFont="1" applyFill="1" applyBorder="1" applyAlignment="1">
      <alignment horizontal="center"/>
    </xf>
    <xf numFmtId="0" fontId="27" fillId="0" borderId="10" xfId="0" applyFont="1" applyBorder="1" applyAlignment="1">
      <alignment wrapText="1"/>
    </xf>
    <xf numFmtId="0" fontId="22" fillId="4" borderId="13" xfId="0" applyFont="1" applyFill="1" applyBorder="1" applyAlignment="1">
      <alignment/>
    </xf>
    <xf numFmtId="0" fontId="19" fillId="4" borderId="14" xfId="0" applyFont="1" applyFill="1" applyBorder="1" applyAlignment="1">
      <alignment/>
    </xf>
    <xf numFmtId="3" fontId="20" fillId="0" borderId="10" xfId="0" applyNumberFormat="1" applyFont="1" applyBorder="1" applyAlignment="1">
      <alignment horizontal="center" wrapText="1"/>
    </xf>
    <xf numFmtId="0" fontId="27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horizontal="center"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27" fillId="10" borderId="0" xfId="0" applyFont="1" applyFill="1" applyAlignment="1">
      <alignment/>
    </xf>
    <xf numFmtId="0" fontId="27" fillId="0" borderId="12" xfId="0" applyFont="1" applyBorder="1" applyAlignment="1">
      <alignment horizontal="center"/>
    </xf>
    <xf numFmtId="168" fontId="27" fillId="0" borderId="12" xfId="0" applyNumberFormat="1" applyFont="1" applyBorder="1" applyAlignment="1">
      <alignment horizontal="center"/>
    </xf>
    <xf numFmtId="168" fontId="27" fillId="0" borderId="10" xfId="0" applyNumberFormat="1" applyFont="1" applyBorder="1" applyAlignment="1">
      <alignment horizontal="center"/>
    </xf>
    <xf numFmtId="168" fontId="20" fillId="0" borderId="10" xfId="0" applyNumberFormat="1" applyFont="1" applyFill="1" applyBorder="1" applyAlignment="1">
      <alignment horizontal="center"/>
    </xf>
    <xf numFmtId="0" fontId="29" fillId="10" borderId="0" xfId="0" applyFont="1" applyFill="1" applyAlignment="1">
      <alignment/>
    </xf>
    <xf numFmtId="0" fontId="27" fillId="0" borderId="15" xfId="0" applyFont="1" applyBorder="1" applyAlignment="1">
      <alignment/>
    </xf>
    <xf numFmtId="0" fontId="20" fillId="24" borderId="16" xfId="0" applyFont="1" applyFill="1" applyBorder="1" applyAlignment="1">
      <alignment horizontal="left"/>
    </xf>
    <xf numFmtId="3" fontId="20" fillId="0" borderId="12" xfId="0" applyNumberFormat="1" applyFont="1" applyBorder="1" applyAlignment="1">
      <alignment horizontal="center"/>
    </xf>
    <xf numFmtId="0" fontId="27" fillId="0" borderId="15" xfId="0" applyFont="1" applyBorder="1" applyAlignment="1">
      <alignment wrapText="1"/>
    </xf>
    <xf numFmtId="0" fontId="27" fillId="0" borderId="15" xfId="0" applyFont="1" applyBorder="1" applyAlignment="1">
      <alignment horizontal="center"/>
    </xf>
    <xf numFmtId="0" fontId="22" fillId="10" borderId="13" xfId="0" applyFont="1" applyFill="1" applyBorder="1" applyAlignment="1">
      <alignment/>
    </xf>
    <xf numFmtId="0" fontId="22" fillId="10" borderId="17" xfId="0" applyFont="1" applyFill="1" applyBorder="1" applyAlignment="1">
      <alignment/>
    </xf>
    <xf numFmtId="168" fontId="22" fillId="10" borderId="17" xfId="0" applyNumberFormat="1" applyFont="1" applyFill="1" applyBorder="1" applyAlignment="1">
      <alignment/>
    </xf>
    <xf numFmtId="168" fontId="20" fillId="17" borderId="12" xfId="0" applyNumberFormat="1" applyFont="1" applyFill="1" applyBorder="1" applyAlignment="1">
      <alignment horizontal="right"/>
    </xf>
    <xf numFmtId="0" fontId="27" fillId="17" borderId="10" xfId="0" applyFont="1" applyFill="1" applyBorder="1" applyAlignment="1">
      <alignment horizontal="right"/>
    </xf>
    <xf numFmtId="168" fontId="27" fillId="17" borderId="10" xfId="0" applyNumberFormat="1" applyFont="1" applyFill="1" applyBorder="1" applyAlignment="1">
      <alignment horizontal="right"/>
    </xf>
    <xf numFmtId="168" fontId="27" fillId="17" borderId="15" xfId="0" applyNumberFormat="1" applyFont="1" applyFill="1" applyBorder="1" applyAlignment="1">
      <alignment horizontal="right"/>
    </xf>
    <xf numFmtId="168" fontId="27" fillId="17" borderId="10" xfId="0" applyNumberFormat="1" applyFont="1" applyFill="1" applyBorder="1" applyAlignment="1">
      <alignment/>
    </xf>
    <xf numFmtId="168" fontId="22" fillId="10" borderId="18" xfId="0" applyNumberFormat="1" applyFont="1" applyFill="1" applyBorder="1" applyAlignment="1">
      <alignment/>
    </xf>
    <xf numFmtId="168" fontId="20" fillId="0" borderId="19" xfId="0" applyNumberFormat="1" applyFont="1" applyBorder="1" applyAlignment="1">
      <alignment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1" fillId="24" borderId="23" xfId="0" applyFont="1" applyFill="1" applyBorder="1" applyAlignment="1">
      <alignment horizontal="center"/>
    </xf>
    <xf numFmtId="0" fontId="21" fillId="24" borderId="23" xfId="0" applyFont="1" applyFill="1" applyBorder="1" applyAlignment="1">
      <alignment horizontal="center" wrapText="1"/>
    </xf>
    <xf numFmtId="0" fontId="21" fillId="24" borderId="24" xfId="0" applyFont="1" applyFill="1" applyBorder="1" applyAlignment="1">
      <alignment horizontal="center" wrapText="1"/>
    </xf>
    <xf numFmtId="0" fontId="21" fillId="24" borderId="25" xfId="0" applyFont="1" applyFill="1" applyBorder="1" applyAlignment="1">
      <alignment/>
    </xf>
    <xf numFmtId="0" fontId="23" fillId="24" borderId="26" xfId="0" applyFont="1" applyFill="1" applyBorder="1" applyAlignment="1">
      <alignment/>
    </xf>
    <xf numFmtId="168" fontId="23" fillId="24" borderId="27" xfId="0" applyNumberFormat="1" applyFont="1" applyFill="1" applyBorder="1" applyAlignment="1">
      <alignment horizontal="right"/>
    </xf>
    <xf numFmtId="168" fontId="23" fillId="24" borderId="26" xfId="0" applyNumberFormat="1" applyFont="1" applyFill="1" applyBorder="1" applyAlignment="1">
      <alignment horizontal="right"/>
    </xf>
    <xf numFmtId="168" fontId="20" fillId="17" borderId="10" xfId="0" applyNumberFormat="1" applyFont="1" applyFill="1" applyBorder="1" applyAlignment="1">
      <alignment horizontal="right"/>
    </xf>
    <xf numFmtId="168" fontId="20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 horizontal="center"/>
    </xf>
    <xf numFmtId="3" fontId="26" fillId="0" borderId="10" xfId="0" applyNumberFormat="1" applyFont="1" applyBorder="1" applyAlignment="1">
      <alignment horizontal="center"/>
    </xf>
    <xf numFmtId="168" fontId="26" fillId="17" borderId="10" xfId="0" applyNumberFormat="1" applyFont="1" applyFill="1" applyBorder="1" applyAlignment="1">
      <alignment horizontal="center"/>
    </xf>
    <xf numFmtId="0" fontId="20" fillId="0" borderId="28" xfId="0" applyFont="1" applyBorder="1" applyAlignment="1">
      <alignment horizontal="left"/>
    </xf>
    <xf numFmtId="168" fontId="20" fillId="0" borderId="12" xfId="0" applyNumberFormat="1" applyFont="1" applyBorder="1" applyAlignment="1">
      <alignment horizontal="right"/>
    </xf>
    <xf numFmtId="0" fontId="20" fillId="0" borderId="29" xfId="0" applyFont="1" applyBorder="1" applyAlignment="1">
      <alignment horizontal="left"/>
    </xf>
    <xf numFmtId="168" fontId="20" fillId="0" borderId="30" xfId="0" applyNumberFormat="1" applyFont="1" applyBorder="1" applyAlignment="1">
      <alignment/>
    </xf>
    <xf numFmtId="0" fontId="20" fillId="0" borderId="29" xfId="0" applyFont="1" applyBorder="1" applyAlignment="1">
      <alignment horizontal="left" wrapText="1"/>
    </xf>
    <xf numFmtId="0" fontId="27" fillId="0" borderId="29" xfId="0" applyFont="1" applyBorder="1" applyAlignment="1">
      <alignment/>
    </xf>
    <xf numFmtId="0" fontId="20" fillId="25" borderId="29" xfId="0" applyFont="1" applyFill="1" applyBorder="1" applyAlignment="1">
      <alignment horizontal="left" wrapText="1"/>
    </xf>
    <xf numFmtId="0" fontId="27" fillId="0" borderId="31" xfId="0" applyFont="1" applyFill="1" applyBorder="1" applyAlignment="1">
      <alignment horizontal="left" wrapText="1"/>
    </xf>
    <xf numFmtId="168" fontId="20" fillId="0" borderId="15" xfId="0" applyNumberFormat="1" applyFont="1" applyBorder="1" applyAlignment="1">
      <alignment horizontal="right"/>
    </xf>
    <xf numFmtId="168" fontId="20" fillId="0" borderId="32" xfId="0" applyNumberFormat="1" applyFont="1" applyBorder="1" applyAlignment="1">
      <alignment/>
    </xf>
    <xf numFmtId="0" fontId="21" fillId="24" borderId="33" xfId="0" applyFont="1" applyFill="1" applyBorder="1" applyAlignment="1">
      <alignment/>
    </xf>
    <xf numFmtId="0" fontId="28" fillId="24" borderId="26" xfId="0" applyFont="1" applyFill="1" applyBorder="1" applyAlignment="1">
      <alignment/>
    </xf>
    <xf numFmtId="0" fontId="27" fillId="24" borderId="26" xfId="0" applyFont="1" applyFill="1" applyBorder="1" applyAlignment="1">
      <alignment/>
    </xf>
    <xf numFmtId="168" fontId="21" fillId="24" borderId="27" xfId="0" applyNumberFormat="1" applyFont="1" applyFill="1" applyBorder="1" applyAlignment="1">
      <alignment/>
    </xf>
    <xf numFmtId="168" fontId="20" fillId="0" borderId="10" xfId="0" applyNumberFormat="1" applyFont="1" applyBorder="1" applyAlignment="1">
      <alignment horizontal="center"/>
    </xf>
    <xf numFmtId="0" fontId="20" fillId="0" borderId="28" xfId="0" applyFont="1" applyBorder="1" applyAlignment="1">
      <alignment horizontal="left" wrapText="1"/>
    </xf>
    <xf numFmtId="0" fontId="27" fillId="0" borderId="29" xfId="0" applyFont="1" applyBorder="1" applyAlignment="1">
      <alignment wrapText="1"/>
    </xf>
    <xf numFmtId="0" fontId="27" fillId="0" borderId="31" xfId="0" applyFont="1" applyBorder="1" applyAlignment="1">
      <alignment wrapText="1"/>
    </xf>
    <xf numFmtId="0" fontId="20" fillId="0" borderId="15" xfId="0" applyFont="1" applyBorder="1" applyAlignment="1">
      <alignment horizontal="center" wrapText="1"/>
    </xf>
    <xf numFmtId="3" fontId="20" fillId="0" borderId="15" xfId="0" applyNumberFormat="1" applyFont="1" applyFill="1" applyBorder="1" applyAlignment="1">
      <alignment horizontal="center"/>
    </xf>
    <xf numFmtId="168" fontId="20" fillId="0" borderId="15" xfId="0" applyNumberFormat="1" applyFont="1" applyFill="1" applyBorder="1" applyAlignment="1">
      <alignment horizontal="center"/>
    </xf>
    <xf numFmtId="168" fontId="27" fillId="17" borderId="15" xfId="0" applyNumberFormat="1" applyFont="1" applyFill="1" applyBorder="1" applyAlignment="1">
      <alignment/>
    </xf>
    <xf numFmtId="0" fontId="27" fillId="0" borderId="10" xfId="0" applyFont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28575</xdr:rowOff>
    </xdr:from>
    <xdr:to>
      <xdr:col>6</xdr:col>
      <xdr:colOff>466725</xdr:colOff>
      <xdr:row>3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447675"/>
          <a:ext cx="76390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5:L68"/>
  <sheetViews>
    <sheetView tabSelected="1" zoomScale="85" zoomScaleNormal="85" zoomScalePageLayoutView="0" workbookViewId="0" topLeftCell="A37">
      <selection activeCell="C48" sqref="C48"/>
    </sheetView>
  </sheetViews>
  <sheetFormatPr defaultColWidth="9.140625" defaultRowHeight="15"/>
  <cols>
    <col min="1" max="1" width="5.28125" style="1" customWidth="1"/>
    <col min="2" max="2" width="2.57421875" style="1" customWidth="1"/>
    <col min="3" max="3" width="7.00390625" style="1" customWidth="1"/>
    <col min="4" max="4" width="37.7109375" style="1" customWidth="1"/>
    <col min="5" max="5" width="48.28125" style="1" customWidth="1"/>
    <col min="6" max="6" width="14.57421875" style="1" customWidth="1"/>
    <col min="7" max="7" width="22.421875" style="1" customWidth="1"/>
    <col min="8" max="8" width="14.57421875" style="1" customWidth="1"/>
    <col min="9" max="9" width="15.7109375" style="1" customWidth="1"/>
    <col min="10" max="10" width="15.8515625" style="1" customWidth="1"/>
    <col min="11" max="11" width="12.7109375" style="1" customWidth="1"/>
    <col min="12" max="12" width="15.28125" style="1" customWidth="1"/>
    <col min="13" max="13" width="3.00390625" style="1" customWidth="1"/>
    <col min="14" max="14" width="16.421875" style="1" customWidth="1"/>
    <col min="15" max="16384" width="9.140625" style="1" customWidth="1"/>
  </cols>
  <sheetData>
    <row r="1" ht="16.5"/>
    <row r="2" ht="16.5"/>
    <row r="3" ht="110.25" customHeight="1"/>
    <row r="4" ht="9.75" customHeight="1"/>
    <row r="5" ht="16.5">
      <c r="C5" s="7" t="s">
        <v>3</v>
      </c>
    </row>
    <row r="6" ht="16.5">
      <c r="C6" s="7" t="s">
        <v>4</v>
      </c>
    </row>
    <row r="7" ht="16.5">
      <c r="C7" s="7" t="s">
        <v>5</v>
      </c>
    </row>
    <row r="8" ht="17.25" thickBot="1">
      <c r="C8" s="7"/>
    </row>
    <row r="9" spans="3:5" ht="17.25" thickBot="1">
      <c r="C9" s="17" t="s">
        <v>100</v>
      </c>
      <c r="D9" s="18"/>
      <c r="E9" s="18"/>
    </row>
    <row r="10" spans="3:4" ht="16.5">
      <c r="C10" s="5" t="s">
        <v>96</v>
      </c>
      <c r="D10" s="2"/>
    </row>
    <row r="11" spans="3:4" ht="16.5">
      <c r="C11" s="6" t="s">
        <v>2</v>
      </c>
      <c r="D11" s="3"/>
    </row>
    <row r="12" spans="3:4" ht="16.5">
      <c r="C12" s="6"/>
      <c r="D12" s="3"/>
    </row>
    <row r="13" spans="3:5" ht="17.25" thickBot="1">
      <c r="C13" s="30" t="s">
        <v>110</v>
      </c>
      <c r="D13" s="30" t="s">
        <v>91</v>
      </c>
      <c r="E13" s="30"/>
    </row>
    <row r="14" spans="3:12" ht="36.75" customHeight="1" thickBot="1">
      <c r="C14" s="8"/>
      <c r="D14" s="50" t="s">
        <v>6</v>
      </c>
      <c r="E14" s="50" t="s">
        <v>7</v>
      </c>
      <c r="F14" s="50" t="s">
        <v>8</v>
      </c>
      <c r="G14" s="51" t="s">
        <v>9</v>
      </c>
      <c r="H14" s="51" t="s">
        <v>0</v>
      </c>
      <c r="I14" s="51" t="s">
        <v>1</v>
      </c>
      <c r="J14" s="51" t="s">
        <v>87</v>
      </c>
      <c r="K14" s="51" t="s">
        <v>92</v>
      </c>
      <c r="L14" s="52" t="s">
        <v>88</v>
      </c>
    </row>
    <row r="15" spans="3:12" ht="33" customHeight="1">
      <c r="C15" s="46">
        <v>1</v>
      </c>
      <c r="D15" s="62" t="s">
        <v>10</v>
      </c>
      <c r="E15" s="12" t="s">
        <v>11</v>
      </c>
      <c r="F15" s="13" t="s">
        <v>12</v>
      </c>
      <c r="G15" s="33">
        <v>10</v>
      </c>
      <c r="H15" s="33"/>
      <c r="I15" s="33"/>
      <c r="J15" s="39"/>
      <c r="K15" s="63">
        <f>J15*0.2</f>
        <v>0</v>
      </c>
      <c r="L15" s="45">
        <f>J15*1.2</f>
        <v>0</v>
      </c>
    </row>
    <row r="16" spans="3:12" ht="25.5">
      <c r="C16" s="47">
        <v>2</v>
      </c>
      <c r="D16" s="64" t="s">
        <v>13</v>
      </c>
      <c r="E16" s="4" t="s">
        <v>14</v>
      </c>
      <c r="F16" s="9" t="s">
        <v>15</v>
      </c>
      <c r="G16" s="10">
        <v>10</v>
      </c>
      <c r="H16" s="10"/>
      <c r="I16" s="10"/>
      <c r="J16" s="57"/>
      <c r="K16" s="58">
        <f aca="true" t="shared" si="0" ref="K16:K44">J16*0.2</f>
        <v>0</v>
      </c>
      <c r="L16" s="65">
        <f aca="true" t="shared" si="1" ref="L16:L44">J16*1.2</f>
        <v>0</v>
      </c>
    </row>
    <row r="17" spans="3:12" ht="16.5">
      <c r="C17" s="47">
        <v>3</v>
      </c>
      <c r="D17" s="64" t="s">
        <v>13</v>
      </c>
      <c r="E17" s="4" t="s">
        <v>16</v>
      </c>
      <c r="F17" s="9" t="s">
        <v>15</v>
      </c>
      <c r="G17" s="10">
        <v>3</v>
      </c>
      <c r="H17" s="10"/>
      <c r="I17" s="10"/>
      <c r="J17" s="57"/>
      <c r="K17" s="58">
        <f t="shared" si="0"/>
        <v>0</v>
      </c>
      <c r="L17" s="65">
        <f t="shared" si="1"/>
        <v>0</v>
      </c>
    </row>
    <row r="18" spans="3:12" ht="29.25" customHeight="1">
      <c r="C18" s="47">
        <v>4</v>
      </c>
      <c r="D18" s="66" t="s">
        <v>17</v>
      </c>
      <c r="E18" s="4" t="s">
        <v>18</v>
      </c>
      <c r="F18" s="9" t="s">
        <v>19</v>
      </c>
      <c r="G18" s="10">
        <v>150</v>
      </c>
      <c r="H18" s="10"/>
      <c r="I18" s="10"/>
      <c r="J18" s="57"/>
      <c r="K18" s="58">
        <f t="shared" si="0"/>
        <v>0</v>
      </c>
      <c r="L18" s="65">
        <f t="shared" si="1"/>
        <v>0</v>
      </c>
    </row>
    <row r="19" spans="3:12" ht="32.25" customHeight="1">
      <c r="C19" s="47">
        <v>5</v>
      </c>
      <c r="D19" s="66" t="s">
        <v>17</v>
      </c>
      <c r="E19" s="4" t="s">
        <v>18</v>
      </c>
      <c r="F19" s="9" t="s">
        <v>20</v>
      </c>
      <c r="G19" s="10">
        <v>150</v>
      </c>
      <c r="H19" s="10"/>
      <c r="I19" s="10"/>
      <c r="J19" s="57"/>
      <c r="K19" s="58">
        <f t="shared" si="0"/>
        <v>0</v>
      </c>
      <c r="L19" s="65">
        <f t="shared" si="1"/>
        <v>0</v>
      </c>
    </row>
    <row r="20" spans="3:12" ht="30" customHeight="1">
      <c r="C20" s="47">
        <v>6</v>
      </c>
      <c r="D20" s="66" t="s">
        <v>17</v>
      </c>
      <c r="E20" s="4" t="s">
        <v>21</v>
      </c>
      <c r="F20" s="9" t="s">
        <v>19</v>
      </c>
      <c r="G20" s="10">
        <v>100</v>
      </c>
      <c r="H20" s="10"/>
      <c r="I20" s="10"/>
      <c r="J20" s="57"/>
      <c r="K20" s="58">
        <f t="shared" si="0"/>
        <v>0</v>
      </c>
      <c r="L20" s="65">
        <f t="shared" si="1"/>
        <v>0</v>
      </c>
    </row>
    <row r="21" spans="3:12" ht="30.75" customHeight="1">
      <c r="C21" s="47">
        <v>7</v>
      </c>
      <c r="D21" s="66" t="s">
        <v>17</v>
      </c>
      <c r="E21" s="4" t="s">
        <v>21</v>
      </c>
      <c r="F21" s="9" t="s">
        <v>20</v>
      </c>
      <c r="G21" s="10">
        <v>100</v>
      </c>
      <c r="H21" s="10"/>
      <c r="I21" s="10"/>
      <c r="J21" s="57"/>
      <c r="K21" s="58">
        <f t="shared" si="0"/>
        <v>0</v>
      </c>
      <c r="L21" s="65">
        <f t="shared" si="1"/>
        <v>0</v>
      </c>
    </row>
    <row r="22" spans="3:12" ht="25.5">
      <c r="C22" s="47">
        <v>9</v>
      </c>
      <c r="D22" s="66" t="s">
        <v>22</v>
      </c>
      <c r="E22" s="4" t="s">
        <v>21</v>
      </c>
      <c r="F22" s="9" t="s">
        <v>23</v>
      </c>
      <c r="G22" s="10">
        <v>100</v>
      </c>
      <c r="H22" s="10"/>
      <c r="I22" s="10"/>
      <c r="J22" s="57"/>
      <c r="K22" s="58">
        <f t="shared" si="0"/>
        <v>0</v>
      </c>
      <c r="L22" s="65">
        <f t="shared" si="1"/>
        <v>0</v>
      </c>
    </row>
    <row r="23" spans="3:12" ht="16.5">
      <c r="C23" s="47">
        <v>10</v>
      </c>
      <c r="D23" s="66" t="s">
        <v>24</v>
      </c>
      <c r="E23" s="4" t="s">
        <v>25</v>
      </c>
      <c r="F23" s="9" t="s">
        <v>26</v>
      </c>
      <c r="G23" s="10">
        <v>150</v>
      </c>
      <c r="H23" s="10"/>
      <c r="I23" s="10"/>
      <c r="J23" s="57"/>
      <c r="K23" s="58">
        <f t="shared" si="0"/>
        <v>0</v>
      </c>
      <c r="L23" s="65">
        <f t="shared" si="1"/>
        <v>0</v>
      </c>
    </row>
    <row r="24" spans="3:12" ht="25.5">
      <c r="C24" s="47">
        <v>11</v>
      </c>
      <c r="D24" s="66" t="s">
        <v>24</v>
      </c>
      <c r="E24" s="4" t="s">
        <v>27</v>
      </c>
      <c r="F24" s="9" t="s">
        <v>26</v>
      </c>
      <c r="G24" s="10">
        <v>150</v>
      </c>
      <c r="H24" s="10"/>
      <c r="I24" s="10"/>
      <c r="J24" s="57"/>
      <c r="K24" s="58">
        <f t="shared" si="0"/>
        <v>0</v>
      </c>
      <c r="L24" s="65">
        <f t="shared" si="1"/>
        <v>0</v>
      </c>
    </row>
    <row r="25" spans="3:12" ht="16.5">
      <c r="C25" s="47">
        <v>12</v>
      </c>
      <c r="D25" s="66" t="s">
        <v>28</v>
      </c>
      <c r="E25" s="4" t="s">
        <v>29</v>
      </c>
      <c r="F25" s="9" t="s">
        <v>105</v>
      </c>
      <c r="G25" s="19">
        <v>400</v>
      </c>
      <c r="H25" s="19"/>
      <c r="I25" s="19"/>
      <c r="J25" s="57"/>
      <c r="K25" s="58">
        <f t="shared" si="0"/>
        <v>0</v>
      </c>
      <c r="L25" s="65">
        <f t="shared" si="1"/>
        <v>0</v>
      </c>
    </row>
    <row r="26" spans="3:12" ht="16.5">
      <c r="C26" s="47">
        <v>13</v>
      </c>
      <c r="D26" s="66" t="s">
        <v>30</v>
      </c>
      <c r="E26" s="4" t="s">
        <v>31</v>
      </c>
      <c r="F26" s="9" t="s">
        <v>32</v>
      </c>
      <c r="G26" s="19">
        <v>400</v>
      </c>
      <c r="H26" s="19"/>
      <c r="I26" s="19"/>
      <c r="J26" s="57"/>
      <c r="K26" s="58">
        <f t="shared" si="0"/>
        <v>0</v>
      </c>
      <c r="L26" s="65">
        <f t="shared" si="1"/>
        <v>0</v>
      </c>
    </row>
    <row r="27" spans="3:12" ht="38.25">
      <c r="C27" s="47">
        <v>14</v>
      </c>
      <c r="D27" s="66" t="s">
        <v>33</v>
      </c>
      <c r="E27" s="4" t="s">
        <v>34</v>
      </c>
      <c r="F27" s="9" t="s">
        <v>32</v>
      </c>
      <c r="G27" s="10">
        <v>30</v>
      </c>
      <c r="H27" s="10"/>
      <c r="I27" s="10"/>
      <c r="J27" s="57"/>
      <c r="K27" s="58">
        <f t="shared" si="0"/>
        <v>0</v>
      </c>
      <c r="L27" s="65">
        <f t="shared" si="1"/>
        <v>0</v>
      </c>
    </row>
    <row r="28" spans="3:12" ht="38.25">
      <c r="C28" s="47">
        <v>15</v>
      </c>
      <c r="D28" s="66" t="s">
        <v>33</v>
      </c>
      <c r="E28" s="4" t="s">
        <v>35</v>
      </c>
      <c r="F28" s="9" t="s">
        <v>32</v>
      </c>
      <c r="G28" s="10">
        <v>30</v>
      </c>
      <c r="H28" s="10"/>
      <c r="I28" s="10"/>
      <c r="J28" s="57"/>
      <c r="K28" s="58">
        <f t="shared" si="0"/>
        <v>0</v>
      </c>
      <c r="L28" s="65">
        <f t="shared" si="1"/>
        <v>0</v>
      </c>
    </row>
    <row r="29" spans="3:12" ht="25.5">
      <c r="C29" s="47">
        <v>16</v>
      </c>
      <c r="D29" s="66" t="s">
        <v>36</v>
      </c>
      <c r="E29" s="4" t="s">
        <v>37</v>
      </c>
      <c r="F29" s="9" t="s">
        <v>32</v>
      </c>
      <c r="G29" s="10">
        <v>5</v>
      </c>
      <c r="H29" s="10"/>
      <c r="I29" s="10"/>
      <c r="J29" s="57"/>
      <c r="K29" s="58">
        <f t="shared" si="0"/>
        <v>0</v>
      </c>
      <c r="L29" s="65">
        <f t="shared" si="1"/>
        <v>0</v>
      </c>
    </row>
    <row r="30" spans="3:12" ht="16.5">
      <c r="C30" s="47">
        <v>17</v>
      </c>
      <c r="D30" s="66" t="s">
        <v>38</v>
      </c>
      <c r="E30" s="4" t="s">
        <v>39</v>
      </c>
      <c r="F30" s="9" t="s">
        <v>32</v>
      </c>
      <c r="G30" s="10">
        <v>2</v>
      </c>
      <c r="H30" s="10"/>
      <c r="I30" s="10"/>
      <c r="J30" s="57"/>
      <c r="K30" s="58">
        <f t="shared" si="0"/>
        <v>0</v>
      </c>
      <c r="L30" s="65">
        <f t="shared" si="1"/>
        <v>0</v>
      </c>
    </row>
    <row r="31" spans="3:12" ht="30" customHeight="1">
      <c r="C31" s="47">
        <v>18</v>
      </c>
      <c r="D31" s="66" t="s">
        <v>40</v>
      </c>
      <c r="E31" s="4" t="s">
        <v>107</v>
      </c>
      <c r="F31" s="9" t="s">
        <v>41</v>
      </c>
      <c r="G31" s="10">
        <v>400</v>
      </c>
      <c r="H31" s="10"/>
      <c r="I31" s="10"/>
      <c r="J31" s="57"/>
      <c r="K31" s="58">
        <f t="shared" si="0"/>
        <v>0</v>
      </c>
      <c r="L31" s="65">
        <f t="shared" si="1"/>
        <v>0</v>
      </c>
    </row>
    <row r="32" spans="3:12" ht="42.75" customHeight="1">
      <c r="C32" s="47">
        <v>19</v>
      </c>
      <c r="D32" s="66" t="s">
        <v>42</v>
      </c>
      <c r="E32" s="4" t="s">
        <v>102</v>
      </c>
      <c r="F32" s="9" t="s">
        <v>32</v>
      </c>
      <c r="G32" s="10">
        <v>300</v>
      </c>
      <c r="H32" s="10"/>
      <c r="I32" s="10"/>
      <c r="J32" s="57"/>
      <c r="K32" s="58">
        <f t="shared" si="0"/>
        <v>0</v>
      </c>
      <c r="L32" s="65">
        <f t="shared" si="1"/>
        <v>0</v>
      </c>
    </row>
    <row r="33" spans="3:12" ht="76.5">
      <c r="C33" s="47">
        <v>25</v>
      </c>
      <c r="D33" s="66" t="s">
        <v>43</v>
      </c>
      <c r="E33" s="4" t="s">
        <v>44</v>
      </c>
      <c r="F33" s="59" t="s">
        <v>32</v>
      </c>
      <c r="G33" s="10">
        <v>1</v>
      </c>
      <c r="H33" s="60"/>
      <c r="I33" s="60"/>
      <c r="J33" s="61"/>
      <c r="K33" s="58">
        <f t="shared" si="0"/>
        <v>0</v>
      </c>
      <c r="L33" s="65">
        <f t="shared" si="1"/>
        <v>0</v>
      </c>
    </row>
    <row r="34" spans="3:12" ht="16.5">
      <c r="C34" s="48">
        <v>26</v>
      </c>
      <c r="D34" s="67" t="s">
        <v>45</v>
      </c>
      <c r="E34" s="84" t="s">
        <v>109</v>
      </c>
      <c r="F34" s="11" t="s">
        <v>103</v>
      </c>
      <c r="G34" s="20">
        <v>30</v>
      </c>
      <c r="H34" s="20"/>
      <c r="I34" s="20"/>
      <c r="J34" s="40"/>
      <c r="K34" s="58">
        <f t="shared" si="0"/>
        <v>0</v>
      </c>
      <c r="L34" s="65">
        <f t="shared" si="1"/>
        <v>0</v>
      </c>
    </row>
    <row r="35" spans="3:12" ht="16.5">
      <c r="C35" s="47">
        <v>27</v>
      </c>
      <c r="D35" s="67" t="s">
        <v>45</v>
      </c>
      <c r="E35" s="84" t="s">
        <v>108</v>
      </c>
      <c r="F35" s="11" t="s">
        <v>104</v>
      </c>
      <c r="G35" s="20">
        <v>100</v>
      </c>
      <c r="H35" s="20"/>
      <c r="I35" s="20"/>
      <c r="J35" s="40"/>
      <c r="K35" s="58">
        <f t="shared" si="0"/>
        <v>0</v>
      </c>
      <c r="L35" s="65">
        <f t="shared" si="1"/>
        <v>0</v>
      </c>
    </row>
    <row r="36" spans="3:12" ht="16.5">
      <c r="C36" s="47">
        <v>28</v>
      </c>
      <c r="D36" s="67" t="s">
        <v>46</v>
      </c>
      <c r="E36" s="16" t="s">
        <v>47</v>
      </c>
      <c r="F36" s="11"/>
      <c r="G36" s="20">
        <v>1</v>
      </c>
      <c r="H36" s="20"/>
      <c r="I36" s="20"/>
      <c r="J36" s="40"/>
      <c r="K36" s="58">
        <f t="shared" si="0"/>
        <v>0</v>
      </c>
      <c r="L36" s="65">
        <f t="shared" si="1"/>
        <v>0</v>
      </c>
    </row>
    <row r="37" spans="3:12" ht="25.5">
      <c r="C37" s="48">
        <v>29</v>
      </c>
      <c r="D37" s="67" t="s">
        <v>48</v>
      </c>
      <c r="E37" s="21" t="s">
        <v>49</v>
      </c>
      <c r="F37" s="11"/>
      <c r="G37" s="20" t="s">
        <v>97</v>
      </c>
      <c r="H37" s="20"/>
      <c r="I37" s="20"/>
      <c r="J37" s="40"/>
      <c r="K37" s="58">
        <f t="shared" si="0"/>
        <v>0</v>
      </c>
      <c r="L37" s="65">
        <f t="shared" si="1"/>
        <v>0</v>
      </c>
    </row>
    <row r="38" spans="3:12" ht="16.5">
      <c r="C38" s="48">
        <v>30</v>
      </c>
      <c r="D38" s="67" t="s">
        <v>50</v>
      </c>
      <c r="E38" s="21" t="s">
        <v>51</v>
      </c>
      <c r="F38" s="11"/>
      <c r="G38" s="22" t="s">
        <v>98</v>
      </c>
      <c r="H38" s="22"/>
      <c r="I38" s="22"/>
      <c r="J38" s="40"/>
      <c r="K38" s="58">
        <f t="shared" si="0"/>
        <v>0</v>
      </c>
      <c r="L38" s="65">
        <f t="shared" si="1"/>
        <v>0</v>
      </c>
    </row>
    <row r="39" spans="3:12" ht="16.5">
      <c r="C39" s="48">
        <v>31</v>
      </c>
      <c r="D39" s="67" t="s">
        <v>52</v>
      </c>
      <c r="E39" s="16"/>
      <c r="F39" s="11"/>
      <c r="G39" s="20">
        <v>30</v>
      </c>
      <c r="H39" s="20"/>
      <c r="I39" s="20"/>
      <c r="J39" s="40"/>
      <c r="K39" s="58">
        <f t="shared" si="0"/>
        <v>0</v>
      </c>
      <c r="L39" s="65">
        <f t="shared" si="1"/>
        <v>0</v>
      </c>
    </row>
    <row r="40" spans="3:12" ht="25.5">
      <c r="C40" s="48">
        <v>32</v>
      </c>
      <c r="D40" s="67" t="s">
        <v>53</v>
      </c>
      <c r="E40" s="21" t="s">
        <v>54</v>
      </c>
      <c r="F40" s="11"/>
      <c r="G40" s="20">
        <v>30</v>
      </c>
      <c r="H40" s="20"/>
      <c r="I40" s="20"/>
      <c r="J40" s="40"/>
      <c r="K40" s="58">
        <f t="shared" si="0"/>
        <v>0</v>
      </c>
      <c r="L40" s="65">
        <f t="shared" si="1"/>
        <v>0</v>
      </c>
    </row>
    <row r="41" spans="3:12" ht="16.5">
      <c r="C41" s="48">
        <v>34</v>
      </c>
      <c r="D41" s="67" t="s">
        <v>55</v>
      </c>
      <c r="E41" s="21" t="s">
        <v>51</v>
      </c>
      <c r="F41" s="11"/>
      <c r="G41" s="20">
        <v>30</v>
      </c>
      <c r="H41" s="22"/>
      <c r="I41" s="22"/>
      <c r="J41" s="40"/>
      <c r="K41" s="58">
        <f t="shared" si="0"/>
        <v>0</v>
      </c>
      <c r="L41" s="65">
        <f t="shared" si="1"/>
        <v>0</v>
      </c>
    </row>
    <row r="42" spans="3:12" ht="16.5">
      <c r="C42" s="48">
        <v>35</v>
      </c>
      <c r="D42" s="67" t="s">
        <v>56</v>
      </c>
      <c r="E42" s="21" t="s">
        <v>57</v>
      </c>
      <c r="F42" s="11"/>
      <c r="G42" s="20">
        <v>1</v>
      </c>
      <c r="H42" s="20"/>
      <c r="I42" s="20"/>
      <c r="J42" s="41"/>
      <c r="K42" s="58">
        <f t="shared" si="0"/>
        <v>0</v>
      </c>
      <c r="L42" s="65">
        <f t="shared" si="1"/>
        <v>0</v>
      </c>
    </row>
    <row r="43" spans="3:12" ht="16.5">
      <c r="C43" s="48">
        <v>36</v>
      </c>
      <c r="D43" s="68" t="s">
        <v>58</v>
      </c>
      <c r="E43" s="16" t="s">
        <v>59</v>
      </c>
      <c r="F43" s="11"/>
      <c r="G43" s="20">
        <v>1</v>
      </c>
      <c r="H43" s="20"/>
      <c r="I43" s="20"/>
      <c r="J43" s="41"/>
      <c r="K43" s="58">
        <f t="shared" si="0"/>
        <v>0</v>
      </c>
      <c r="L43" s="65">
        <f t="shared" si="1"/>
        <v>0</v>
      </c>
    </row>
    <row r="44" spans="3:12" ht="31.5" customHeight="1" thickBot="1">
      <c r="C44" s="49">
        <v>37</v>
      </c>
      <c r="D44" s="69" t="s">
        <v>60</v>
      </c>
      <c r="E44" s="34" t="s">
        <v>61</v>
      </c>
      <c r="F44" s="31"/>
      <c r="G44" s="35">
        <v>1</v>
      </c>
      <c r="H44" s="35"/>
      <c r="I44" s="35"/>
      <c r="J44" s="42"/>
      <c r="K44" s="70">
        <f t="shared" si="0"/>
        <v>0</v>
      </c>
      <c r="L44" s="71">
        <f t="shared" si="1"/>
        <v>0</v>
      </c>
    </row>
    <row r="45" spans="3:12" ht="17.25" thickBot="1">
      <c r="C45" s="23"/>
      <c r="D45" s="53" t="s">
        <v>62</v>
      </c>
      <c r="E45" s="54"/>
      <c r="F45" s="54"/>
      <c r="G45" s="54"/>
      <c r="H45" s="54"/>
      <c r="I45" s="54"/>
      <c r="J45" s="55">
        <f>SUM(J15:J44)</f>
        <v>0</v>
      </c>
      <c r="K45" s="56">
        <f>SUM(K15:K44)</f>
        <v>0</v>
      </c>
      <c r="L45" s="55">
        <f>SUM(L15:L44)</f>
        <v>0</v>
      </c>
    </row>
    <row r="46" spans="3:12" ht="16.5">
      <c r="C46" s="23"/>
      <c r="D46" s="24"/>
      <c r="E46" s="24"/>
      <c r="F46" s="23"/>
      <c r="G46" s="23"/>
      <c r="H46" s="23"/>
      <c r="I46" s="23"/>
      <c r="J46" s="23"/>
      <c r="K46" s="23"/>
      <c r="L46" s="23"/>
    </row>
    <row r="47" spans="3:12" ht="16.5">
      <c r="C47" s="24"/>
      <c r="D47" s="24"/>
      <c r="E47" s="24"/>
      <c r="F47" s="24"/>
      <c r="G47" s="24"/>
      <c r="H47" s="24"/>
      <c r="I47" s="24"/>
      <c r="J47" s="24"/>
      <c r="K47" s="24"/>
      <c r="L47" s="24"/>
    </row>
    <row r="48" spans="3:12" ht="17.25" thickBot="1">
      <c r="C48" s="30" t="s">
        <v>111</v>
      </c>
      <c r="D48" s="30" t="s">
        <v>90</v>
      </c>
      <c r="E48" s="25"/>
      <c r="F48" s="24"/>
      <c r="G48" s="24"/>
      <c r="H48" s="24"/>
      <c r="I48" s="24"/>
      <c r="J48" s="24"/>
      <c r="K48" s="24"/>
      <c r="L48" s="24"/>
    </row>
    <row r="49" spans="3:12" ht="36" customHeight="1" thickBot="1">
      <c r="C49" s="32"/>
      <c r="D49" s="50" t="s">
        <v>6</v>
      </c>
      <c r="E49" s="50" t="s">
        <v>7</v>
      </c>
      <c r="F49" s="50" t="s">
        <v>8</v>
      </c>
      <c r="G49" s="51" t="s">
        <v>89</v>
      </c>
      <c r="H49" s="51" t="s">
        <v>0</v>
      </c>
      <c r="I49" s="51" t="s">
        <v>93</v>
      </c>
      <c r="J49" s="51" t="s">
        <v>87</v>
      </c>
      <c r="K49" s="51" t="s">
        <v>92</v>
      </c>
      <c r="L49" s="52" t="s">
        <v>88</v>
      </c>
    </row>
    <row r="50" spans="3:12" ht="16.5">
      <c r="C50" s="46">
        <v>1</v>
      </c>
      <c r="D50" s="77" t="s">
        <v>63</v>
      </c>
      <c r="E50" s="12" t="s">
        <v>64</v>
      </c>
      <c r="F50" s="13" t="s">
        <v>65</v>
      </c>
      <c r="G50" s="26">
        <v>200</v>
      </c>
      <c r="H50" s="27"/>
      <c r="I50" s="27"/>
      <c r="J50" s="39"/>
      <c r="K50" s="63">
        <f>J50*0.2</f>
        <v>0</v>
      </c>
      <c r="L50" s="45">
        <f>J50*1.2</f>
        <v>0</v>
      </c>
    </row>
    <row r="51" spans="3:12" ht="16.5">
      <c r="C51" s="47">
        <v>2</v>
      </c>
      <c r="D51" s="66" t="s">
        <v>63</v>
      </c>
      <c r="E51" s="4" t="s">
        <v>64</v>
      </c>
      <c r="F51" s="9" t="s">
        <v>66</v>
      </c>
      <c r="G51" s="20">
        <v>200</v>
      </c>
      <c r="H51" s="28"/>
      <c r="I51" s="28"/>
      <c r="J51" s="57"/>
      <c r="K51" s="58">
        <f aca="true" t="shared" si="2" ref="K51:K65">J51*0.2</f>
        <v>0</v>
      </c>
      <c r="L51" s="65">
        <f aca="true" t="shared" si="3" ref="L51:L65">J51*1.2</f>
        <v>0</v>
      </c>
    </row>
    <row r="52" spans="3:12" ht="16.5">
      <c r="C52" s="47">
        <v>3</v>
      </c>
      <c r="D52" s="66" t="s">
        <v>63</v>
      </c>
      <c r="E52" s="4" t="s">
        <v>64</v>
      </c>
      <c r="F52" s="9" t="s">
        <v>67</v>
      </c>
      <c r="G52" s="20">
        <v>200</v>
      </c>
      <c r="H52" s="28"/>
      <c r="I52" s="28"/>
      <c r="J52" s="57"/>
      <c r="K52" s="58">
        <f t="shared" si="2"/>
        <v>0</v>
      </c>
      <c r="L52" s="65">
        <f t="shared" si="3"/>
        <v>0</v>
      </c>
    </row>
    <row r="53" spans="3:12" ht="16.5">
      <c r="C53" s="47">
        <v>4</v>
      </c>
      <c r="D53" s="66" t="s">
        <v>63</v>
      </c>
      <c r="E53" s="4" t="s">
        <v>68</v>
      </c>
      <c r="F53" s="9" t="s">
        <v>65</v>
      </c>
      <c r="G53" s="20">
        <v>200</v>
      </c>
      <c r="H53" s="28"/>
      <c r="I53" s="28"/>
      <c r="J53" s="57"/>
      <c r="K53" s="58">
        <f t="shared" si="2"/>
        <v>0</v>
      </c>
      <c r="L53" s="65">
        <f t="shared" si="3"/>
        <v>0</v>
      </c>
    </row>
    <row r="54" spans="3:12" ht="16.5">
      <c r="C54" s="47">
        <v>5</v>
      </c>
      <c r="D54" s="66" t="s">
        <v>63</v>
      </c>
      <c r="E54" s="4" t="s">
        <v>68</v>
      </c>
      <c r="F54" s="9" t="s">
        <v>66</v>
      </c>
      <c r="G54" s="20">
        <v>200</v>
      </c>
      <c r="H54" s="28"/>
      <c r="I54" s="28"/>
      <c r="J54" s="57"/>
      <c r="K54" s="58">
        <f t="shared" si="2"/>
        <v>0</v>
      </c>
      <c r="L54" s="65">
        <f t="shared" si="3"/>
        <v>0</v>
      </c>
    </row>
    <row r="55" spans="3:12" ht="16.5">
      <c r="C55" s="47">
        <v>6</v>
      </c>
      <c r="D55" s="66" t="s">
        <v>63</v>
      </c>
      <c r="E55" s="4" t="s">
        <v>68</v>
      </c>
      <c r="F55" s="9" t="s">
        <v>67</v>
      </c>
      <c r="G55" s="20">
        <v>200</v>
      </c>
      <c r="H55" s="28"/>
      <c r="I55" s="28"/>
      <c r="J55" s="57"/>
      <c r="K55" s="58">
        <f t="shared" si="2"/>
        <v>0</v>
      </c>
      <c r="L55" s="65">
        <f t="shared" si="3"/>
        <v>0</v>
      </c>
    </row>
    <row r="56" spans="3:12" ht="25.5">
      <c r="C56" s="47">
        <v>7</v>
      </c>
      <c r="D56" s="66" t="s">
        <v>69</v>
      </c>
      <c r="E56" s="4" t="s">
        <v>70</v>
      </c>
      <c r="F56" s="9" t="s">
        <v>32</v>
      </c>
      <c r="G56" s="10">
        <v>300</v>
      </c>
      <c r="H56" s="76"/>
      <c r="I56" s="76"/>
      <c r="J56" s="57"/>
      <c r="K56" s="58">
        <f t="shared" si="2"/>
        <v>0</v>
      </c>
      <c r="L56" s="65">
        <f t="shared" si="3"/>
        <v>0</v>
      </c>
    </row>
    <row r="57" spans="3:12" ht="16.5">
      <c r="C57" s="47">
        <v>8</v>
      </c>
      <c r="D57" s="66" t="s">
        <v>71</v>
      </c>
      <c r="E57" s="4" t="s">
        <v>72</v>
      </c>
      <c r="F57" s="9" t="s">
        <v>32</v>
      </c>
      <c r="G57" s="10">
        <v>300</v>
      </c>
      <c r="H57" s="76"/>
      <c r="I57" s="76"/>
      <c r="J57" s="57"/>
      <c r="K57" s="58">
        <f t="shared" si="2"/>
        <v>0</v>
      </c>
      <c r="L57" s="65">
        <f t="shared" si="3"/>
        <v>0</v>
      </c>
    </row>
    <row r="58" spans="3:12" ht="25.5">
      <c r="C58" s="47">
        <v>9</v>
      </c>
      <c r="D58" s="66" t="s">
        <v>73</v>
      </c>
      <c r="E58" s="4" t="s">
        <v>74</v>
      </c>
      <c r="F58" s="9" t="s">
        <v>32</v>
      </c>
      <c r="G58" s="10">
        <v>300</v>
      </c>
      <c r="H58" s="76"/>
      <c r="I58" s="76"/>
      <c r="J58" s="57"/>
      <c r="K58" s="58">
        <f t="shared" si="2"/>
        <v>0</v>
      </c>
      <c r="L58" s="65">
        <f t="shared" si="3"/>
        <v>0</v>
      </c>
    </row>
    <row r="59" spans="3:12" ht="51">
      <c r="C59" s="47">
        <v>10</v>
      </c>
      <c r="D59" s="66" t="s">
        <v>75</v>
      </c>
      <c r="E59" s="14" t="s">
        <v>76</v>
      </c>
      <c r="F59" s="9" t="s">
        <v>32</v>
      </c>
      <c r="G59" s="20">
        <v>150</v>
      </c>
      <c r="H59" s="28"/>
      <c r="I59" s="28"/>
      <c r="J59" s="43"/>
      <c r="K59" s="58">
        <f t="shared" si="2"/>
        <v>0</v>
      </c>
      <c r="L59" s="65">
        <f t="shared" si="3"/>
        <v>0</v>
      </c>
    </row>
    <row r="60" spans="3:12" ht="16.5">
      <c r="C60" s="47">
        <v>11</v>
      </c>
      <c r="D60" s="78" t="s">
        <v>77</v>
      </c>
      <c r="E60" s="14" t="s">
        <v>78</v>
      </c>
      <c r="F60" s="9" t="s">
        <v>32</v>
      </c>
      <c r="G60" s="20">
        <v>150</v>
      </c>
      <c r="H60" s="28"/>
      <c r="I60" s="28"/>
      <c r="J60" s="43"/>
      <c r="K60" s="58">
        <f t="shared" si="2"/>
        <v>0</v>
      </c>
      <c r="L60" s="65">
        <f t="shared" si="3"/>
        <v>0</v>
      </c>
    </row>
    <row r="61" spans="3:12" ht="51">
      <c r="C61" s="48">
        <v>12</v>
      </c>
      <c r="D61" s="78" t="s">
        <v>79</v>
      </c>
      <c r="E61" s="14" t="s">
        <v>95</v>
      </c>
      <c r="F61" s="9" t="s">
        <v>106</v>
      </c>
      <c r="G61" s="14" t="s">
        <v>99</v>
      </c>
      <c r="H61" s="29"/>
      <c r="I61" s="29"/>
      <c r="J61" s="43"/>
      <c r="K61" s="58">
        <f t="shared" si="2"/>
        <v>0</v>
      </c>
      <c r="L61" s="65">
        <f t="shared" si="3"/>
        <v>0</v>
      </c>
    </row>
    <row r="62" spans="3:12" ht="30.75" customHeight="1">
      <c r="C62" s="48">
        <v>13</v>
      </c>
      <c r="D62" s="78" t="s">
        <v>80</v>
      </c>
      <c r="E62" s="16" t="s">
        <v>101</v>
      </c>
      <c r="F62" s="9" t="s">
        <v>32</v>
      </c>
      <c r="G62" s="15">
        <v>60</v>
      </c>
      <c r="H62" s="29"/>
      <c r="I62" s="29"/>
      <c r="J62" s="43"/>
      <c r="K62" s="58">
        <f t="shared" si="2"/>
        <v>0</v>
      </c>
      <c r="L62" s="65">
        <f t="shared" si="3"/>
        <v>0</v>
      </c>
    </row>
    <row r="63" spans="3:12" ht="38.25">
      <c r="C63" s="48">
        <v>14</v>
      </c>
      <c r="D63" s="78" t="s">
        <v>81</v>
      </c>
      <c r="E63" s="16" t="s">
        <v>82</v>
      </c>
      <c r="F63" s="9" t="s">
        <v>32</v>
      </c>
      <c r="G63" s="15">
        <v>33</v>
      </c>
      <c r="H63" s="29"/>
      <c r="I63" s="29"/>
      <c r="J63" s="43"/>
      <c r="K63" s="58">
        <f t="shared" si="2"/>
        <v>0</v>
      </c>
      <c r="L63" s="65">
        <f t="shared" si="3"/>
        <v>0</v>
      </c>
    </row>
    <row r="64" spans="3:12" ht="16.5">
      <c r="C64" s="48">
        <v>15</v>
      </c>
      <c r="D64" s="78" t="s">
        <v>83</v>
      </c>
      <c r="E64" s="16" t="s">
        <v>84</v>
      </c>
      <c r="F64" s="9" t="s">
        <v>32</v>
      </c>
      <c r="G64" s="15">
        <v>150</v>
      </c>
      <c r="H64" s="29"/>
      <c r="I64" s="29"/>
      <c r="J64" s="43"/>
      <c r="K64" s="58">
        <f t="shared" si="2"/>
        <v>0</v>
      </c>
      <c r="L64" s="65">
        <f t="shared" si="3"/>
        <v>0</v>
      </c>
    </row>
    <row r="65" spans="3:12" ht="30.75" customHeight="1" thickBot="1">
      <c r="C65" s="49">
        <v>16</v>
      </c>
      <c r="D65" s="79" t="s">
        <v>85</v>
      </c>
      <c r="E65" s="34" t="s">
        <v>86</v>
      </c>
      <c r="F65" s="80" t="s">
        <v>32</v>
      </c>
      <c r="G65" s="81">
        <v>60</v>
      </c>
      <c r="H65" s="82"/>
      <c r="I65" s="82"/>
      <c r="J65" s="83"/>
      <c r="K65" s="70">
        <f t="shared" si="2"/>
        <v>0</v>
      </c>
      <c r="L65" s="71">
        <f t="shared" si="3"/>
        <v>0</v>
      </c>
    </row>
    <row r="66" spans="3:12" ht="17.25" thickBot="1">
      <c r="C66" s="24"/>
      <c r="D66" s="72" t="s">
        <v>62</v>
      </c>
      <c r="E66" s="73"/>
      <c r="F66" s="74"/>
      <c r="G66" s="74"/>
      <c r="H66" s="74"/>
      <c r="I66" s="74"/>
      <c r="J66" s="75">
        <f>SUM(J50:J65)</f>
        <v>0</v>
      </c>
      <c r="K66" s="75">
        <f>SUM(K50:K65)</f>
        <v>0</v>
      </c>
      <c r="L66" s="75">
        <f>SUM(L50:L65)</f>
        <v>0</v>
      </c>
    </row>
    <row r="67" spans="3:12" ht="17.25" thickBot="1">
      <c r="C67" s="24"/>
      <c r="D67" s="24"/>
      <c r="E67" s="24"/>
      <c r="F67" s="24"/>
      <c r="G67" s="24"/>
      <c r="H67" s="24"/>
      <c r="I67" s="24"/>
      <c r="J67" s="24"/>
      <c r="K67" s="24"/>
      <c r="L67" s="24"/>
    </row>
    <row r="68" spans="4:12" ht="17.25" thickBot="1">
      <c r="D68" s="36" t="s">
        <v>94</v>
      </c>
      <c r="E68" s="37"/>
      <c r="F68" s="37"/>
      <c r="G68" s="37"/>
      <c r="H68" s="37"/>
      <c r="I68" s="37"/>
      <c r="J68" s="44">
        <f>J45+J66</f>
        <v>0</v>
      </c>
      <c r="K68" s="38">
        <f>K45+K66</f>
        <v>0</v>
      </c>
      <c r="L68" s="44">
        <f>L45+L66</f>
        <v>0</v>
      </c>
    </row>
  </sheetData>
  <sheetProtection/>
  <printOptions/>
  <pageMargins left="0.17" right="0.17" top="0.17" bottom="0.15748031496062992" header="0.31496062992125984" footer="0.31496062992125984"/>
  <pageSetup fitToHeight="2" fitToWidth="1" horizontalDpi="600" verticalDpi="600" orientation="landscape" paperSize="9" scale="67" r:id="rId4"/>
  <colBreaks count="1" manualBreakCount="1">
    <brk id="4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FSS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CIKT</dc:creator>
  <cp:keywords/>
  <dc:description/>
  <cp:lastModifiedBy>user</cp:lastModifiedBy>
  <cp:lastPrinted>2010-12-20T08:50:34Z</cp:lastPrinted>
  <dcterms:created xsi:type="dcterms:W3CDTF">2010-10-19T14:01:03Z</dcterms:created>
  <dcterms:modified xsi:type="dcterms:W3CDTF">2010-12-22T15:23:43Z</dcterms:modified>
  <cp:category/>
  <cp:version/>
  <cp:contentType/>
  <cp:contentStatus/>
</cp:coreProperties>
</file>