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20" windowHeight="8325" tabRatio="854" activeTab="0"/>
  </bookViews>
  <sheets>
    <sheet name="Soupiska účetních dokladů NN " sheetId="1" r:id="rId1"/>
    <sheet name="Přehled čerp. zp. výd. NN" sheetId="2" r:id="rId2"/>
    <sheet name="Přepracovaný rozpočet proj.NN" sheetId="3" r:id="rId3"/>
    <sheet name="Pracovní výkaz" sheetId="4" r:id="rId4"/>
    <sheet name="Mzdové výdaje" sheetId="5" r:id="rId5"/>
    <sheet name="Podpisové vzory" sheetId="6" r:id="rId6"/>
    <sheet name="Cestovní výdaje - zahraniční" sheetId="7" r:id="rId7"/>
    <sheet name="Odpisy" sheetId="8" r:id="rId8"/>
    <sheet name="Rozpis mzdových příspěvků " sheetId="9" r:id="rId9"/>
    <sheet name="Seznam školení" sheetId="10" r:id="rId10"/>
  </sheets>
  <definedNames>
    <definedName name="_xlnm.Print_Area" localSheetId="6">'Cestovní výdaje - zahraniční'!$A$1:$K$35</definedName>
    <definedName name="_xlnm.Print_Area" localSheetId="4">'Mzdové výdaje'!$A$1:$M$41</definedName>
    <definedName name="_xlnm.Print_Area" localSheetId="7">'Odpisy'!$A$1:$J$37</definedName>
    <definedName name="_xlnm.Print_Area" localSheetId="5">'Podpisové vzory'!$A$1:$E$25</definedName>
    <definedName name="_xlnm.Print_Area" localSheetId="3">'Pracovní výkaz'!$A$1:$I$67</definedName>
    <definedName name="_xlnm.Print_Area" localSheetId="8">'Rozpis mzdových příspěvků '!$A$1:$M$33</definedName>
    <definedName name="_xlnm.Print_Area" localSheetId="9">'Seznam školení'!$A$1:$E$38</definedName>
    <definedName name="Z_0403529E_C661_4A59_A07F_8D6FBA2FF1DB_.wvu.PrintArea" localSheetId="6" hidden="1">'Cestovní výdaje - zahraniční'!$A$1:$K$35</definedName>
    <definedName name="Z_0403529E_C661_4A59_A07F_8D6FBA2FF1DB_.wvu.PrintArea" localSheetId="4" hidden="1">'Mzdové výdaje'!$A$1:$M$41</definedName>
    <definedName name="Z_0403529E_C661_4A59_A07F_8D6FBA2FF1DB_.wvu.PrintArea" localSheetId="7" hidden="1">'Odpisy'!$A$1:$J$37</definedName>
    <definedName name="Z_0403529E_C661_4A59_A07F_8D6FBA2FF1DB_.wvu.PrintArea" localSheetId="5" hidden="1">'Podpisové vzory'!$A$1:$E$25</definedName>
    <definedName name="Z_0403529E_C661_4A59_A07F_8D6FBA2FF1DB_.wvu.PrintArea" localSheetId="3" hidden="1">'Pracovní výkaz'!$A$1:$I$67</definedName>
    <definedName name="Z_0403529E_C661_4A59_A07F_8D6FBA2FF1DB_.wvu.PrintArea" localSheetId="8" hidden="1">'Rozpis mzdových příspěvků '!$A$1:$M$33</definedName>
    <definedName name="Z_0403529E_C661_4A59_A07F_8D6FBA2FF1DB_.wvu.PrintArea" localSheetId="9" hidden="1">'Seznam školení'!$A$1:$E$38</definedName>
    <definedName name="Z_3FFD2456_7A0A_4EBF_A735_8B988ABD63FE_.wvu.PrintArea" localSheetId="6" hidden="1">'Cestovní výdaje - zahraniční'!$A$1:$K$35</definedName>
    <definedName name="Z_3FFD2456_7A0A_4EBF_A735_8B988ABD63FE_.wvu.PrintArea" localSheetId="4" hidden="1">'Mzdové výdaje'!$A$1:$M$41</definedName>
    <definedName name="Z_3FFD2456_7A0A_4EBF_A735_8B988ABD63FE_.wvu.PrintArea" localSheetId="7" hidden="1">'Odpisy'!$A$1:$J$37</definedName>
    <definedName name="Z_3FFD2456_7A0A_4EBF_A735_8B988ABD63FE_.wvu.PrintArea" localSheetId="5" hidden="1">'Podpisové vzory'!$A$1:$E$25</definedName>
    <definedName name="Z_3FFD2456_7A0A_4EBF_A735_8B988ABD63FE_.wvu.PrintArea" localSheetId="3" hidden="1">'Pracovní výkaz'!$A$1:$I$67</definedName>
    <definedName name="Z_3FFD2456_7A0A_4EBF_A735_8B988ABD63FE_.wvu.PrintArea" localSheetId="8" hidden="1">'Rozpis mzdových příspěvků '!$A$1:$M$33</definedName>
    <definedName name="Z_3FFD2456_7A0A_4EBF_A735_8B988ABD63FE_.wvu.PrintArea" localSheetId="9" hidden="1">'Seznam školení'!$A$1:$E$38</definedName>
    <definedName name="Z_B0896713_B169_419C_AB5C_8D80A199AA40_.wvu.PrintArea" localSheetId="6" hidden="1">'Cestovní výdaje - zahraniční'!$A$1:$K$35</definedName>
    <definedName name="Z_B0896713_B169_419C_AB5C_8D80A199AA40_.wvu.PrintArea" localSheetId="4" hidden="1">'Mzdové výdaje'!$A$1:$M$41</definedName>
    <definedName name="Z_B0896713_B169_419C_AB5C_8D80A199AA40_.wvu.PrintArea" localSheetId="7" hidden="1">'Odpisy'!$A$1:$J$37</definedName>
    <definedName name="Z_B0896713_B169_419C_AB5C_8D80A199AA40_.wvu.PrintArea" localSheetId="5" hidden="1">'Podpisové vzory'!$A$1:$E$25</definedName>
    <definedName name="Z_B0896713_B169_419C_AB5C_8D80A199AA40_.wvu.PrintArea" localSheetId="3" hidden="1">'Pracovní výkaz'!$A$1:$I$67</definedName>
    <definedName name="Z_B0896713_B169_419C_AB5C_8D80A199AA40_.wvu.PrintArea" localSheetId="8" hidden="1">'Rozpis mzdových příspěvků '!$A$1:$M$33</definedName>
    <definedName name="Z_B0896713_B169_419C_AB5C_8D80A199AA40_.wvu.PrintArea" localSheetId="9" hidden="1">'Seznam školení'!$A$1:$E$38</definedName>
    <definedName name="Z_BDD9625B_8149_48BA_B550_6821EB743C2A_.wvu.PrintArea" localSheetId="6" hidden="1">'Cestovní výdaje - zahraniční'!$A$1:$K$35</definedName>
    <definedName name="Z_BDD9625B_8149_48BA_B550_6821EB743C2A_.wvu.PrintArea" localSheetId="4" hidden="1">'Mzdové výdaje'!$A$1:$M$41</definedName>
    <definedName name="Z_BDD9625B_8149_48BA_B550_6821EB743C2A_.wvu.PrintArea" localSheetId="7" hidden="1">'Odpisy'!$A$1:$J$37</definedName>
    <definedName name="Z_BDD9625B_8149_48BA_B550_6821EB743C2A_.wvu.PrintArea" localSheetId="5" hidden="1">'Podpisové vzory'!$A$1:$E$25</definedName>
    <definedName name="Z_BDD9625B_8149_48BA_B550_6821EB743C2A_.wvu.PrintArea" localSheetId="3" hidden="1">'Pracovní výkaz'!$A$1:$I$67</definedName>
    <definedName name="Z_BDD9625B_8149_48BA_B550_6821EB743C2A_.wvu.PrintArea" localSheetId="8" hidden="1">'Rozpis mzdových příspěvků '!$A$1:$M$33</definedName>
    <definedName name="Z_BDD9625B_8149_48BA_B550_6821EB743C2A_.wvu.PrintArea" localSheetId="9" hidden="1">'Seznam školení'!$A$1:$E$38</definedName>
  </definedNames>
  <calcPr fullCalcOnLoad="1"/>
</workbook>
</file>

<file path=xl/comments1.xml><?xml version="1.0" encoding="utf-8"?>
<comments xmlns="http://schemas.openxmlformats.org/spreadsheetml/2006/main">
  <authors>
    <author>Dana Mihulkova</author>
    <author>prochazkovak</author>
    <author>Iva Tužinská</author>
    <author>svarickovap</author>
    <author>Jana Hvězdová</author>
    <author>Zl?malov? Petra </author>
    <author>Helena Barbořáková</author>
    <author>Burešová</author>
    <author>zitkova</author>
  </authors>
  <commentList>
    <comment ref="A8" authorId="0">
      <text>
        <r>
          <rPr>
            <sz val="8"/>
            <rFont val="Tahoma"/>
            <family val="0"/>
          </rPr>
          <t>Číslo monitorovací zprávy se žádostí o platbu, k němuž se tato soupiska účetních výdajů vztahuje ve tvaru např.   pořadové číslo v rámci projektu/rok předložení MZ.</t>
        </r>
      </text>
    </comment>
    <comment ref="A11" authorId="0">
      <text>
        <r>
          <rPr>
            <sz val="8"/>
            <rFont val="Tahoma"/>
            <family val="2"/>
          </rPr>
          <t>Pořadové číslo v rámci monitorovaného období (tzn. v rámci této monitorovoací zprávy) ve tvaru číslo číslo výdaje/MZ.</t>
        </r>
      </text>
    </comment>
    <comment ref="B11" authorId="1">
      <text>
        <r>
          <rPr>
            <sz val="8"/>
            <rFont val="Tahoma"/>
            <family val="2"/>
          </rPr>
          <t xml:space="preserve">Používejte čísla kapitol/položek, která jsou uvedena v rozpočtu projektu, ve vzestupném pořadí.
Např. : 1.1.1.1.3
</t>
        </r>
      </text>
    </comment>
    <comment ref="D11" authorId="2">
      <text>
        <r>
          <rPr>
            <sz val="8"/>
            <rFont val="Tahoma"/>
            <family val="2"/>
          </rPr>
          <t xml:space="preserve">Uveďte např. číslo faktury, pokladního výdajového dokladu, paragonu, apod.
</t>
        </r>
      </text>
    </comment>
    <comment ref="K11" authorId="3">
      <text>
        <r>
          <rPr>
            <sz val="8"/>
            <rFont val="Tahoma"/>
            <family val="2"/>
          </rPr>
          <t xml:space="preserve">Vyplňuje se datum výdaje realizovaného z projektového účtu.
V případě, že byl výdaj uhrazen prvotně z provozního účtu, uveďte do závorky i toto datum. 
</t>
        </r>
      </text>
    </comment>
    <comment ref="L11" authorId="4">
      <text>
        <r>
          <rPr>
            <b/>
            <sz val="8"/>
            <rFont val="Tahoma"/>
            <family val="2"/>
          </rPr>
          <t>Vyplňuje písemně ZS/ŘO při administraci žádosti o platbu.
Pro tyto účely se korekcí rozumí případné snížení o nezpůsobilé výdaje.</t>
        </r>
      </text>
    </comment>
    <comment ref="H30" authorId="5">
      <text>
        <r>
          <rPr>
            <sz val="8"/>
            <rFont val="Tahoma"/>
            <family val="2"/>
          </rPr>
          <t>Doplňte vynaložené výdaje, které spadají do  kapitoly 3.8 a 5.2 (Křížové financování)</t>
        </r>
      </text>
    </comment>
    <comment ref="I30" authorId="5">
      <text>
        <r>
          <rPr>
            <sz val="8"/>
            <rFont val="Tahoma"/>
            <family val="2"/>
          </rPr>
          <t>Doplňte vynaložené výdaje, které spadají do podkapitoly 3.8.1 a 5.2 (Křížové financování investiční).</t>
        </r>
      </text>
    </comment>
    <comment ref="E32" authorId="2">
      <text>
        <r>
          <rPr>
            <sz val="8"/>
            <rFont val="Tahoma"/>
            <family val="2"/>
          </rPr>
          <t xml:space="preserve">Zadejte procento nepřímých nákladů dle právního aktu (zde je uveden příklad pro možnost zadání vzorce).
</t>
        </r>
      </text>
    </comment>
    <comment ref="H32" authorId="6">
      <text>
        <r>
          <rPr>
            <sz val="8"/>
            <rFont val="Tahoma"/>
            <family val="2"/>
          </rPr>
          <t xml:space="preserve">Tuto částku zadejte do žádosti o platbu (záložka Specifické výdaje, řádek "Výdaje na nepřímé náklady/režijní náklady účtované paušální sazbou").
</t>
        </r>
      </text>
    </comment>
    <comment ref="H36" authorId="7">
      <text>
        <r>
          <rPr>
            <sz val="8"/>
            <rFont val="Tahoma"/>
            <family val="2"/>
          </rPr>
          <t xml:space="preserve">Doplňte částku úroků připsaných na projektovém účtu v monitorovaném období.
Výši úroků doplňte také do žádosti o platbu do pole Jiné peněžní příjmy.
</t>
        </r>
      </text>
    </comment>
    <comment ref="J36" authorId="0">
      <text>
        <r>
          <rPr>
            <sz val="8"/>
            <rFont val="Tahoma"/>
            <family val="0"/>
          </rPr>
          <t>Tuto částku uveďte v žádosti o platbu v poli Způsobilé výdaje z dotace celkem a v případě, že nebylo dosaženo výše zádržného tak i v poli Požádovaná částka dotace celkem.</t>
        </r>
      </text>
    </comment>
    <comment ref="H34" authorId="8">
      <text>
        <r>
          <rPr>
            <sz val="8"/>
            <rFont val="Tahoma"/>
            <family val="0"/>
          </rPr>
          <t>Tuto částku uveďte v žádosti o platbu v poli Celkové zdroje připadající na způsobilé výdaje.</t>
        </r>
      </text>
    </comment>
    <comment ref="G55" authorId="8">
      <text>
        <r>
          <rPr>
            <b/>
            <sz val="8"/>
            <rFont val="Tahoma"/>
            <family val="0"/>
          </rPr>
          <t>Podpis pracovníků poskytovatele nikoliv příjemce.</t>
        </r>
      </text>
    </comment>
    <comment ref="B53" authorId="8">
      <text>
        <r>
          <rPr>
            <sz val="8"/>
            <rFont val="Tahoma"/>
            <family val="2"/>
          </rPr>
          <t>v případě provádění oprav formuláře na základě výzvy uvádějte vždy aktuální datum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Helena Barbořáková</author>
    <author>Andrea Augustov?</author>
  </authors>
  <commentList>
    <comment ref="A11" authorId="0">
      <text>
        <r>
          <rPr>
            <sz val="8"/>
            <rFont val="Tahoma"/>
            <family val="2"/>
          </rPr>
          <t>Zvolte vlastní kód školení, stjený kód použijte v příloze č. 20/1.</t>
        </r>
      </text>
    </comment>
    <comment ref="C11" authorId="1">
      <text>
        <r>
          <rPr>
            <sz val="8"/>
            <rFont val="Tahoma"/>
            <family val="2"/>
          </rPr>
          <t xml:space="preserve">Doplňte počet zaměstnanců, kteří se daného školení zúčastnili. Musí být doloženo prezenčními listinami, </t>
        </r>
        <r>
          <rPr>
            <i/>
            <sz val="8"/>
            <rFont val="Tahoma"/>
            <family val="2"/>
          </rPr>
          <t>případně jinými prokazatelnými podklady</t>
        </r>
        <r>
          <rPr>
            <b/>
            <i/>
            <sz val="8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zachystalovad</author>
    <author>Vanda Lomeck?</author>
    <author>svarickovap</author>
    <author>Burešová</author>
    <author>Iva Tužinská</author>
    <author>Helena Barbořáková</author>
    <author>ciz</author>
    <author>zitkova</author>
  </authors>
  <commentList>
    <comment ref="B89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A86" authorId="1">
      <text>
        <r>
          <rPr>
            <sz val="8"/>
            <rFont val="Tahoma"/>
            <family val="2"/>
          </rPr>
          <t>Vyplňuje poskytovatel dle inforací poskytnutých příjemcem nebo dle údajů vyplývajících z výpisu z bankovního účtu.</t>
        </r>
        <r>
          <rPr>
            <sz val="8"/>
            <rFont val="Tahoma"/>
            <family val="2"/>
          </rPr>
          <t xml:space="preserve">
</t>
        </r>
      </text>
    </comment>
    <comment ref="A81" authorId="2">
      <text>
        <r>
          <rPr>
            <sz val="8"/>
            <rFont val="Tahoma"/>
            <family val="2"/>
          </rPr>
          <t>Uvádí se příjmy projektu v okamžiku jejich realizace např. kurzovné, příjmy z prodeje publikací apod.  (nezahrnují se úroky z projektového účtu atd.)</t>
        </r>
      </text>
    </comment>
    <comment ref="A77" authorId="1">
      <text>
        <r>
          <rPr>
            <sz val="8"/>
            <rFont val="Tahoma"/>
            <family val="2"/>
          </rPr>
          <t>Příjemce vyplňuje pouze v případě, že takové výdaje v rozpočtu plánoval (zde se NEVYPLŇUJÍ výdaje, které byly poskytovatelem označeny jako nezpůsobilé).</t>
        </r>
      </text>
    </comment>
    <comment ref="A76" authorId="1">
      <text>
        <r>
          <rPr>
            <sz val="8"/>
            <rFont val="Tahoma"/>
            <family val="2"/>
          </rPr>
          <t>Příjemce vyplňuje pouze v případě, že takové výdaje v rozpočtu plánoval (zde se NEVYPLŇUJÍ výdaje, které byly poskytovatelem označeny jako nezpůsobilé).</t>
        </r>
      </text>
    </comment>
    <comment ref="A71" authorId="1">
      <text>
        <r>
          <rPr>
            <sz val="8"/>
            <rFont val="Tahoma"/>
            <family val="2"/>
          </rPr>
          <t>Uvádí se výše nepřímých nákladů požadovaná v žádosti o platbu</t>
        </r>
      </text>
    </comment>
    <comment ref="J12" authorId="3">
      <text>
        <r>
          <rPr>
            <b/>
            <sz val="8"/>
            <rFont val="Tahoma"/>
            <family val="2"/>
          </rPr>
          <t xml:space="preserve">Vyplňuje poskytovatel dotace
</t>
        </r>
      </text>
    </comment>
    <comment ref="C12" authorId="4">
      <text>
        <r>
          <rPr>
            <sz val="8"/>
            <rFont val="Tahoma"/>
            <family val="2"/>
          </rPr>
          <t xml:space="preserve">uveďte veškeré dosud vykázané způsobilé výdaje předložené ve všech žop bez aktuálně prokazovaných výdajů
</t>
        </r>
      </text>
    </comment>
    <comment ref="B12" authorId="5">
      <text>
        <r>
          <rPr>
            <sz val="8"/>
            <rFont val="Tahoma"/>
            <family val="2"/>
          </rPr>
          <t xml:space="preserve">Informace v tomto sloupci jsou shodné s rozpočtem v projektové žádostí, případně částí Rozpočet přepracovaný příjemcem v Kč v příloze Přepracovaný ropočet.
</t>
        </r>
      </text>
    </comment>
    <comment ref="I71" authorId="6">
      <text>
        <r>
          <rPr>
            <b/>
            <sz val="8"/>
            <rFont val="Tahoma"/>
            <family val="2"/>
          </rPr>
          <t>uveďte označení dokladů na bankovním výpise; např. NN</t>
        </r>
        <r>
          <rPr>
            <sz val="8"/>
            <rFont val="Tahoma"/>
            <family val="2"/>
          </rPr>
          <t xml:space="preserve">
</t>
        </r>
      </text>
    </comment>
    <comment ref="A12" authorId="7">
      <text>
        <r>
          <rPr>
            <sz val="8"/>
            <rFont val="Tahoma"/>
            <family val="0"/>
          </rPr>
          <t xml:space="preserve">Struktura rozpočtu musí odpovídat rozpočtu schválenému v právním aktu (tzn. musí obsahovat všechny položky rozpočtu). 
</t>
        </r>
      </text>
    </comment>
  </commentList>
</comments>
</file>

<file path=xl/comments3.xml><?xml version="1.0" encoding="utf-8"?>
<comments xmlns="http://schemas.openxmlformats.org/spreadsheetml/2006/main">
  <authors>
    <author>zachystalovad</author>
    <author>Dana Mihulkova</author>
    <author>Vanda Lomeck?</author>
    <author>Helena Barbořáková</author>
  </authors>
  <commentList>
    <comment ref="A87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A80" authorId="1">
      <text>
        <r>
          <rPr>
            <sz val="8"/>
            <rFont val="Tahoma"/>
            <family val="2"/>
          </rPr>
          <t>Uvádí se příjmy projektu v okamžiku jejich realizace např. kurzovné, příjmy z prodeje publikací apod.  (nezahrnují se úroky z projektového účtu atd.)</t>
        </r>
      </text>
    </comment>
    <comment ref="A76" authorId="2">
      <text>
        <r>
          <rPr>
            <sz val="8"/>
            <rFont val="Tahoma"/>
            <family val="2"/>
          </rPr>
          <t>Příjemce vyplňuje pouze v případě, že takové výdaje v rozpočtu plánoval (zde se NEVYPLŇUJÍ výdaje, byly poskytovatelem označeny jako nezpůsobilé)</t>
        </r>
      </text>
    </comment>
    <comment ref="A75" authorId="2">
      <text>
        <r>
          <rPr>
            <sz val="8"/>
            <rFont val="Tahoma"/>
            <family val="2"/>
          </rPr>
          <t>Příjemce vyplňuje pouze v případě, že takové výdaje v rozpočtu plánoval (zde se NEVYPLŇUJÍ výdaje, byly poskytovatelem označeny jako nezpůsobilé)</t>
        </r>
      </text>
    </comment>
    <comment ref="B11" authorId="3">
      <text>
        <r>
          <rPr>
            <sz val="8"/>
            <rFont val="Tahoma"/>
            <family val="2"/>
          </rPr>
          <t>Jedná se o rozpočet, který je uveden v právním aktu popř. dodatku.</t>
        </r>
      </text>
    </comment>
    <comment ref="E11" authorId="1">
      <text>
        <r>
          <rPr>
            <sz val="8"/>
            <rFont val="Tahoma"/>
            <family val="2"/>
          </rPr>
          <t>Vyplňte kumulativně všechny změny, které nejsou zachyceny v právním aktu nebo dodatku, včetně změn provedených v daném monitorovaném období.</t>
        </r>
        <r>
          <rPr>
            <sz val="8"/>
            <rFont val="Tahoma"/>
            <family val="0"/>
          </rPr>
          <t xml:space="preserve">
</t>
        </r>
      </text>
    </comment>
    <comment ref="J11" authorId="1">
      <text>
        <r>
          <rPr>
            <sz val="8"/>
            <rFont val="Tahoma"/>
            <family val="2"/>
          </rPr>
          <t>Vyplňte všechny změny, které nejsou zachyceny v právním aktu nebo dodatku a které nastaly v daném monitorovaném období.</t>
        </r>
        <r>
          <rPr>
            <b/>
            <sz val="8"/>
            <rFont val="Tahoma"/>
            <family val="2"/>
          </rPr>
          <t xml:space="preserve">
Součet změn musí být roven nule.</t>
        </r>
      </text>
    </comment>
  </commentList>
</comments>
</file>

<file path=xl/comments4.xml><?xml version="1.0" encoding="utf-8"?>
<comments xmlns="http://schemas.openxmlformats.org/spreadsheetml/2006/main">
  <authors>
    <author>zachystalovad</author>
    <author>Helena Barbořáková</author>
    <author>INF</author>
    <author>Iva Tužinská</author>
    <author>Dana Mihulkova</author>
  </authors>
  <commentList>
    <comment ref="F10" authorId="0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A11" authorId="1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F11" authorId="2">
      <text>
        <r>
          <rPr>
            <sz val="8"/>
            <rFont val="Tahoma"/>
            <family val="2"/>
          </rPr>
          <t xml:space="preserve">Uveďte výši měsíčního úvazku, resp. počet hodin dle dohody v dokladovaném projektu.
</t>
        </r>
      </text>
    </comment>
    <comment ref="A12" authorId="1">
      <text>
        <r>
          <rPr>
            <sz val="8"/>
            <rFont val="Tahoma"/>
            <family val="2"/>
          </rPr>
          <t>Uveďte kalednáří měsíc a rok, ke kterému se daný výkaz práce vztahuje. Výkazy musí být za každý měsíc a každou pracovní pozici samostatně.</t>
        </r>
      </text>
    </comment>
    <comment ref="F12" authorId="3">
      <text>
        <r>
          <rPr>
            <sz val="8"/>
            <rFont val="Tahoma"/>
            <family val="2"/>
          </rPr>
          <t>Uveďte úvazek v dalších projektech příjemce/ partnera OP VK</t>
        </r>
      </text>
    </comment>
    <comment ref="F13" authorId="1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B16" authorId="4">
      <text>
        <r>
          <rPr>
            <sz val="8"/>
            <rFont val="Tahoma"/>
            <family val="2"/>
          </rPr>
          <t>Doplňte zkratku názvu dne (např. PO, ÚT,…).</t>
        </r>
      </text>
    </comment>
    <comment ref="C16" authorId="1">
      <text>
        <r>
          <rPr>
            <sz val="8"/>
            <rFont val="Tahoma"/>
            <family val="2"/>
          </rPr>
          <t>Vyplňte i v případě placených státních svátků.</t>
        </r>
      </text>
    </comment>
    <comment ref="F50" authorId="3">
      <text>
        <r>
          <rPr>
            <sz val="8"/>
            <rFont val="Tahoma"/>
            <family val="2"/>
          </rPr>
          <t xml:space="preserve">Pracovní neschopnost ve smyslu zákoníku práce.
</t>
        </r>
      </text>
    </comment>
    <comment ref="F53" authorId="4">
      <text>
        <r>
          <rPr>
            <sz val="8"/>
            <rFont val="Tahoma"/>
            <family val="2"/>
          </rPr>
          <t>Doplňte počet hodin pracovní neschopnosti včetně prvních třech dní.</t>
        </r>
      </text>
    </comment>
    <comment ref="A56" authorId="4">
      <text>
        <r>
          <rPr>
            <sz val="8"/>
            <rFont val="Tahoma"/>
            <family val="2"/>
          </rPr>
          <t>Výpočet nezaokrouhlujte.</t>
        </r>
      </text>
    </comment>
    <comment ref="D57" authorId="1">
      <text>
        <r>
          <rPr>
            <sz val="8"/>
            <rFont val="Tahoma"/>
            <family val="2"/>
          </rPr>
          <t>Vyplňe počet hodin, které byly zaměstanci pro
paceny v daném měsíci za projekt.</t>
        </r>
      </text>
    </comment>
    <comment ref="F52" authorId="4">
      <text>
        <r>
          <rPr>
            <sz val="8"/>
            <rFont val="Tahoma"/>
            <family val="0"/>
          </rPr>
          <t>Doplňte počet dní pracovní neschopnosti celkem (tj. včetně prvních 3 dní)</t>
        </r>
      </text>
    </comment>
    <comment ref="F54" authorId="4">
      <text>
        <r>
          <rPr>
            <sz val="8"/>
            <rFont val="Tahoma"/>
            <family val="0"/>
          </rPr>
          <t>Doplňte počet hodin pracovní neschopnosti přepočtených dle úvazku.</t>
        </r>
      </text>
    </comment>
    <comment ref="A54" authorId="4">
      <text>
        <r>
          <rPr>
            <sz val="8"/>
            <rFont val="Tahoma"/>
            <family val="0"/>
          </rPr>
          <t>Doplňte počet hodin dovolené přepočtených dle úvazku.</t>
        </r>
      </text>
    </comment>
    <comment ref="F57" authorId="4">
      <text>
        <r>
          <rPr>
            <sz val="8"/>
            <rFont val="Tahoma"/>
            <family val="2"/>
          </rPr>
          <t>Tento počet hodin zaznamenejte do přílohy Mzdové výdaje.</t>
        </r>
      </text>
    </comment>
  </commentList>
</comments>
</file>

<file path=xl/comments5.xml><?xml version="1.0" encoding="utf-8"?>
<comments xmlns="http://schemas.openxmlformats.org/spreadsheetml/2006/main">
  <authors>
    <author>Dana Mihulkova</author>
    <author>Petra Ďuranová</author>
    <author>Burešová</author>
    <author>zachystalovad</author>
    <author>zitkova</author>
  </authors>
  <commentList>
    <comment ref="B11" authorId="0">
      <text>
        <r>
          <rPr>
            <sz val="8"/>
            <rFont val="Tahoma"/>
            <family val="2"/>
          </rPr>
          <t xml:space="preserve">Doplňte zkrácený název pracovní pozice.
</t>
        </r>
      </text>
    </comment>
    <comment ref="C11" authorId="0">
      <text>
        <r>
          <rPr>
            <sz val="8"/>
            <rFont val="Tahoma"/>
            <family val="2"/>
          </rPr>
          <t xml:space="preserve">Doplňte číslo položky rozpočtu, např. 1.1.2.2
</t>
        </r>
      </text>
    </comment>
    <comment ref="D11" authorId="1">
      <text>
        <r>
          <rPr>
            <sz val="8"/>
            <rFont val="Tahoma"/>
            <family val="2"/>
          </rPr>
          <t xml:space="preserve">ZS (zaměstnanecká smlouva) nebo DPČ (dohoda o pracovní činnosti)
DPP - dohoda o provedení práce   </t>
        </r>
        <r>
          <rPr>
            <b/>
            <sz val="8"/>
            <rFont val="Tahoma"/>
            <family val="2"/>
          </rPr>
          <t xml:space="preserve">           </t>
        </r>
        <r>
          <rPr>
            <sz val="8"/>
            <rFont val="Tahoma"/>
            <family val="2"/>
          </rPr>
          <t xml:space="preserve">
</t>
        </r>
      </text>
    </comment>
    <comment ref="E11" authorId="2">
      <text>
        <r>
          <rPr>
            <sz val="8"/>
            <rFont val="Tahoma"/>
            <family val="2"/>
          </rPr>
          <t xml:space="preserve">Hrubá mzda týkající se projektu
</t>
        </r>
      </text>
    </comment>
    <comment ref="F11" authorId="1">
      <text>
        <r>
          <rPr>
            <sz val="8"/>
            <rFont val="Tahoma"/>
            <family val="2"/>
          </rPr>
          <t xml:space="preserve">Doplňte počet hodin dle výkazu práce, který je přílohou žádosti o platbu.
Počet odpracovaných hodin zahrnuje svátek, dovolenou, darování krve atd. Počet hodin zde uvedených odpovídá Pracovnímu výkazu- pole Počet hodin proplacených v daném měsíci za projekt.
</t>
        </r>
      </text>
    </comment>
    <comment ref="L11" authorId="3">
      <text>
        <r>
          <rPr>
            <sz val="8"/>
            <rFont val="Tahoma"/>
            <family val="2"/>
          </rPr>
          <t>Uveďte případně další uznatelné výdaje, např.  pojištění odpovědnosti, sociální fond, který má zaměstnavatel povinnost tvořit ze zákona, apod.</t>
        </r>
      </text>
    </comment>
    <comment ref="A11" authorId="4">
      <text>
        <r>
          <rPr>
            <sz val="8"/>
            <rFont val="Tahoma"/>
            <family val="2"/>
          </rPr>
          <t>vyplňují se pouze údaje za zaměstnance jejichž odměny jsou zahrnuty do aktuální žádosti o platbu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Dana Mihulkova</author>
  </authors>
  <commentList>
    <comment ref="C10" authorId="0">
      <text>
        <r>
          <rPr>
            <sz val="8"/>
            <rFont val="Tahoma"/>
            <family val="2"/>
          </rPr>
          <t>Doplňte, co je osoba oprávněna podepisovat a schvalovat.</t>
        </r>
      </text>
    </comment>
    <comment ref="D10" authorId="0">
      <text>
        <r>
          <rPr>
            <sz val="8"/>
            <rFont val="Tahoma"/>
            <family val="2"/>
          </rPr>
          <t>Doplňte datum platnosti od kdy (v případě omezené platnosti i do kdy) je platné oprávnění a podpisový vzor dané osoby.</t>
        </r>
      </text>
    </comment>
  </commentList>
</comments>
</file>

<file path=xl/comments7.xml><?xml version="1.0" encoding="utf-8"?>
<comments xmlns="http://schemas.openxmlformats.org/spreadsheetml/2006/main">
  <authors>
    <author>zachystalovad</author>
    <author>tuzinskai</author>
  </authors>
  <commentList>
    <comment ref="A9" authorId="0">
      <text>
        <r>
          <rPr>
            <sz val="8"/>
            <rFont val="Tahoma"/>
            <family val="2"/>
          </rPr>
          <t xml:space="preserve">Období, za které je uváděn rozpis cestovních nákladů, musí navazovat na období uvedené v minulé MZ s žádostí o platbu.
</t>
        </r>
      </text>
    </comment>
    <comment ref="F11" authorId="1">
      <text>
        <r>
          <rPr>
            <sz val="8"/>
            <rFont val="Tahoma"/>
            <family val="2"/>
          </rPr>
          <t>Popište účel pracovní cesty, popis má mít vypovídající hodnotu.</t>
        </r>
        <r>
          <rPr>
            <b/>
            <sz val="8"/>
            <rFont val="Tahoma"/>
            <family val="2"/>
          </rPr>
          <t xml:space="preserve"> </t>
        </r>
      </text>
    </comment>
  </commentList>
</comments>
</file>

<file path=xl/comments8.xml><?xml version="1.0" encoding="utf-8"?>
<comments xmlns="http://schemas.openxmlformats.org/spreadsheetml/2006/main">
  <authors>
    <author>Dana Mihulkova</author>
    <author>petra.duranova</author>
  </authors>
  <commentList>
    <comment ref="B11" authorId="0">
      <text>
        <r>
          <rPr>
            <sz val="8"/>
            <rFont val="Tahoma"/>
            <family val="2"/>
          </rPr>
          <t xml:space="preserve">Uveďte název subjektu, který odpisy uplatňuje.
</t>
        </r>
      </text>
    </comment>
    <comment ref="E11" authorId="1">
      <text>
        <r>
          <rPr>
            <sz val="8"/>
            <rFont val="Tahoma"/>
            <family val="2"/>
          </rPr>
          <t xml:space="preserve">Doplňte odpisovou skupinu dle zákona o daních z příjmu.
</t>
        </r>
      </text>
    </comment>
    <comment ref="H11" authorId="1">
      <text>
        <r>
          <rPr>
            <sz val="8"/>
            <rFont val="Tahoma"/>
            <family val="2"/>
          </rPr>
          <t>Doplňte počet i započatých kalendářních měsíců, po které byl majetek používán v projektu.
Údaj nesmí být větší než 12.</t>
        </r>
      </text>
    </comment>
  </commentList>
</comments>
</file>

<file path=xl/comments9.xml><?xml version="1.0" encoding="utf-8"?>
<comments xmlns="http://schemas.openxmlformats.org/spreadsheetml/2006/main">
  <authors>
    <author>petra.duranova</author>
    <author>Andrea Augustov?</author>
    <author>Petra Ďuranová</author>
    <author>O41</author>
  </authors>
  <commentList>
    <comment ref="C11" authorId="0">
      <text>
        <r>
          <rPr>
            <sz val="8"/>
            <rFont val="Tahoma"/>
            <family val="2"/>
          </rPr>
          <t xml:space="preserve">Doplňte </t>
        </r>
        <r>
          <rPr>
            <sz val="8"/>
            <rFont val="Tahoma"/>
            <family val="2"/>
          </rPr>
          <t>měsíc a rok (ve tvaru MM/RRRR)</t>
        </r>
        <r>
          <rPr>
            <sz val="8"/>
            <rFont val="Tahoma"/>
            <family val="2"/>
          </rPr>
          <t xml:space="preserve">, ve kterém se zaměstnanec účastnil školení. Pokud školení probíhalo ve více kalendářních měsících, je nutné rozepsat každý měsíc na zvláštní řádek.
</t>
        </r>
        <r>
          <rPr>
            <i/>
            <sz val="8"/>
            <rFont val="Tahoma"/>
            <family val="2"/>
          </rPr>
          <t>Př. 1: školení probíhalo v termínu 20.12.05 - 16.01.06. Zaměstnanec bude zapsán do dvou řádků: do jednoho pro 12/2005 a do dalšího pro 01/2006.
Př. 2: zaměstnanec se zúčastnil 2 školení. Jedno probíhalo v termínu 20.12.05 - 16.01.06 (5 hodin v prosinci a 3 hodiny v lednu), druhé v termínu 18.01.06 - 02.02.06 (10 hodin v lednu a 2 hodiny v únoru). Zaměstnanec bude zapsán do tří řádků: do jednoho pro 12/2005, do druhého pro 01/2006 a do třetího pro 02/2006. Do sloupce "Školení dle kódu" bude pro měsíc 12/2005 zapsán kód prvního školení, pro měsíc 01/2006 kódy obou školení - oddělené čárkou, a pro měsíc  02/2006 zapsán kód druhého školení. Do sloupce "Počet hodin školení" bude v případě 01/2006 vypsán součet hodin za obě školení, v případě 12/2005 a 02/2006 příslušný počet hodin v daný měsíc.
řádek č.     Měsíc školení     Školení dle kódu     Počet hodin školení
   1                12/2005                      1                           5
   2                01/2006                    1,2                        13
   3                02/2006                      2                           2</t>
        </r>
      </text>
    </comment>
    <comment ref="D11" authorId="1">
      <text>
        <r>
          <rPr>
            <sz val="8"/>
            <rFont val="Tahoma"/>
            <family val="2"/>
          </rPr>
          <t>Doplňte kód školení dle přílohy
 "Seznam školení".</t>
        </r>
      </text>
    </comment>
    <comment ref="E11" authorId="0">
      <text>
        <r>
          <rPr>
            <sz val="8"/>
            <rFont val="Tahoma"/>
            <family val="2"/>
          </rPr>
          <t>Doplňte, kolik hodin v daném měsíci strávil zaměstnanec na školení.</t>
        </r>
      </text>
    </comment>
    <comment ref="F11" authorId="0">
      <text>
        <r>
          <rPr>
            <sz val="8"/>
            <rFont val="Tahoma"/>
            <family val="2"/>
          </rPr>
          <t>Doplňte fond pracovní doby daného měsíce v hodinách dle mzdového listu zaměstnance (</t>
        </r>
        <r>
          <rPr>
            <b/>
            <sz val="8"/>
            <rFont val="Tahoma"/>
            <family val="2"/>
          </rPr>
          <t>neplacené volno, doba, po kterou byl zaměstnanec nemocný aj. neodpracované hodiny</t>
        </r>
        <r>
          <rPr>
            <sz val="8"/>
            <rFont val="Tahoma"/>
            <family val="2"/>
          </rPr>
          <t xml:space="preserve"> kromě svátků, které jsou zahrnuty v měsíční </t>
        </r>
        <r>
          <rPr>
            <sz val="8"/>
            <rFont val="Tahoma"/>
            <family val="2"/>
          </rPr>
          <t>mzdě,</t>
        </r>
        <r>
          <rPr>
            <sz val="8"/>
            <rFont val="Tahoma"/>
            <family val="2"/>
          </rPr>
          <t xml:space="preserve"> se do fondu pracovní doby </t>
        </r>
        <r>
          <rPr>
            <b/>
            <sz val="8"/>
            <rFont val="Tahoma"/>
            <family val="2"/>
          </rPr>
          <t>nezapočítávají</t>
        </r>
        <r>
          <rPr>
            <sz val="8"/>
            <rFont val="Tahoma"/>
            <family val="2"/>
          </rPr>
          <t xml:space="preserve">).
</t>
        </r>
        <r>
          <rPr>
            <i/>
            <sz val="8"/>
            <rFont val="Tahoma"/>
            <family val="2"/>
          </rPr>
          <t>Př.: V lednu 2006 byl fond pracovní doby 176 hodin (při 40hodinové týdenní pracovní době). Zaměstnanec byl z toho 3 pracovní dny nemocný a 1 den čerpal dovolenou. Jeho fond pracovní doby v tomto měsíci tedy bude 152 hodin (176 hod. - 3 x 8 hod. nemoci).</t>
        </r>
      </text>
    </comment>
    <comment ref="G11" authorId="0">
      <text>
        <r>
          <rPr>
            <sz val="8"/>
            <rFont val="Tahoma"/>
            <family val="2"/>
          </rPr>
          <t xml:space="preserve">Doplňte zúčtovanou hrubou mzdu </t>
        </r>
        <r>
          <rPr>
            <sz val="8"/>
            <rFont val="Tahoma"/>
            <family val="2"/>
          </rPr>
          <t>za odpracované hodiny</t>
        </r>
        <r>
          <rPr>
            <sz val="8"/>
            <rFont val="Tahoma"/>
            <family val="2"/>
          </rPr>
          <t xml:space="preserve"> v daném měsíci dle mzdového listu zaměstnance (tzn. včetně příplatků, náhrad a odměn; placených svátků - nemocenská není součástí hrubé mzdy).
</t>
        </r>
        <r>
          <rPr>
            <i/>
            <sz val="8"/>
            <rFont val="Tahoma"/>
            <family val="2"/>
          </rPr>
          <t>Př.: zaměstnanec má stanovenou měsíční hrubou mzdu ve výši 16 000 Kč. V únoru 2010 čerpal 1 den dovolenou. Za odpracovanou dobu mu byla zúčtována hrubá mzda ve vý</t>
        </r>
        <r>
          <rPr>
            <sz val="8"/>
            <rFont val="Tahoma"/>
            <family val="2"/>
          </rPr>
          <t xml:space="preserve">ši </t>
        </r>
        <r>
          <rPr>
            <i/>
            <sz val="8"/>
            <rFont val="Tahoma"/>
            <family val="2"/>
          </rPr>
          <t>15 200</t>
        </r>
        <r>
          <rPr>
            <i/>
            <sz val="8"/>
            <rFont val="Tahoma"/>
            <family val="2"/>
          </rPr>
          <t xml:space="preserve"> Kč, za dovolenou náhrada ve výši 818 Kč. Do tohoto sloupce se v uvedeném případě zapíše 16 018 Kč.</t>
        </r>
      </text>
    </comment>
    <comment ref="H11" authorId="2">
      <text>
        <r>
          <rPr>
            <sz val="8"/>
            <rFont val="Tahoma"/>
            <family val="2"/>
          </rPr>
          <t xml:space="preserve">pojistné na sociální a zdravotní pojištění hrazené zaměstnavatelem </t>
        </r>
      </text>
    </comment>
    <comment ref="I11" authorId="3">
      <text>
        <r>
          <rPr>
            <sz val="8"/>
            <rFont val="Tahoma"/>
            <family val="2"/>
          </rPr>
          <t xml:space="preserve">
Uveďte další případné odvody, např.  pojištění odpovědnosti </t>
        </r>
      </text>
    </comment>
    <comment ref="J11" authorId="2">
      <text>
        <r>
          <rPr>
            <sz val="8"/>
            <rFont val="Tahoma"/>
            <family val="2"/>
          </rPr>
          <t>Automaticky se vypočte hodinový mzdový náklad na zaměstnance jako podíl měsíčního mzdového nákladu a měsíčního fondu pracovní doby.</t>
        </r>
      </text>
    </comment>
    <comment ref="K11" authorId="0">
      <text>
        <r>
          <rPr>
            <sz val="8"/>
            <rFont val="Tahoma"/>
            <family val="2"/>
          </rPr>
          <t xml:space="preserve">Zadejte výši minimální mzdy pro období, ve kterém se konalo školení </t>
        </r>
      </text>
    </comment>
    <comment ref="L11" authorId="2">
      <text>
        <r>
          <rPr>
            <sz val="8"/>
            <rFont val="Tahoma"/>
            <family val="2"/>
          </rPr>
          <t xml:space="preserve">Porovnává se, zda je splněna podmínka uznatelnosti nákladu. </t>
        </r>
      </text>
    </comment>
    <comment ref="M11" authorId="2">
      <text>
        <r>
          <rPr>
            <sz val="8"/>
            <rFont val="Tahoma"/>
            <family val="2"/>
          </rPr>
          <t>Automaticky se vypočte výše uznatelného mzdového příspěvku (součin počtu hodin strávených na školení a hodinového uznatelného mzdového nákladu) .</t>
        </r>
      </text>
    </comment>
    <comment ref="M24" authorId="1">
      <text>
        <r>
          <rPr>
            <sz val="8"/>
            <rFont val="Tahoma"/>
            <family val="2"/>
          </rPr>
          <t xml:space="preserve">Tuto částku přeneste do listu Soupiska ve formuláři žádosti o platbu do polí celkem s DPH </t>
        </r>
      </text>
    </comment>
  </commentList>
</comments>
</file>

<file path=xl/sharedStrings.xml><?xml version="1.0" encoding="utf-8"?>
<sst xmlns="http://schemas.openxmlformats.org/spreadsheetml/2006/main" count="599" uniqueCount="383">
  <si>
    <t>Registrační číslo projektu</t>
  </si>
  <si>
    <t>Název projektu</t>
  </si>
  <si>
    <t>Je možné přidávat další řádky.</t>
  </si>
  <si>
    <t>Datum</t>
  </si>
  <si>
    <t>Podpis oprávněné osoby</t>
  </si>
  <si>
    <t>Pořadové číslo Monitorovací zprávy</t>
  </si>
  <si>
    <t>Název dodavatele</t>
  </si>
  <si>
    <t>Celkem</t>
  </si>
  <si>
    <t>Vyplňujte pouze bílé buňky</t>
  </si>
  <si>
    <t>Pořadové číslo</t>
  </si>
  <si>
    <t xml:space="preserve">Název příjemce podpory </t>
  </si>
  <si>
    <t>Název příjemce podpory</t>
  </si>
  <si>
    <t xml:space="preserve">      </t>
  </si>
  <si>
    <t>PODPISOVÝ VZOR OSOB OPRÁVNĚNÝCH K PODEPISOVÁNÍ A SCHVALOVÁNÍ DOKUMETŮ A OPERACÍ V RÁMCI PROJEKTU OP VK</t>
  </si>
  <si>
    <t>Jméno a příjmení</t>
  </si>
  <si>
    <t>Pozice</t>
  </si>
  <si>
    <t>Rozsah oprávnění</t>
  </si>
  <si>
    <t>Platnost</t>
  </si>
  <si>
    <t>Podpis</t>
  </si>
  <si>
    <t xml:space="preserve">Podpis statutárního zástupce                                                       </t>
  </si>
  <si>
    <t xml:space="preserve">PRACOVNÍ VÝKAZ </t>
  </si>
  <si>
    <t xml:space="preserve">             </t>
  </si>
  <si>
    <t>Zaměstnanec</t>
  </si>
  <si>
    <t>Druh pracovního poměru</t>
  </si>
  <si>
    <t>Pracovní pozice</t>
  </si>
  <si>
    <t>Výše měsíčního úvazku pro projekt  v hodinách*</t>
  </si>
  <si>
    <t>Vykazovaný měsíc a rok</t>
  </si>
  <si>
    <t>Úvazek v další činnosti pro příjemce/partnera*</t>
  </si>
  <si>
    <t xml:space="preserve">Přehled odpracovaných hodin </t>
  </si>
  <si>
    <t>Den v měsíci</t>
  </si>
  <si>
    <t>Název dne</t>
  </si>
  <si>
    <t>Počet odprac. hodin</t>
  </si>
  <si>
    <t>Detailní popis vykonaných aktivit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</si>
  <si>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</si>
  <si>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</si>
  <si>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</si>
  <si>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</si>
  <si>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</si>
  <si>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</si>
  <si>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</si>
  <si>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</si>
  <si>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</si>
  <si>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</si>
  <si>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</si>
  <si>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</si>
  <si>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</si>
  <si>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</si>
  <si>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</si>
  <si>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</si>
  <si>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</si>
  <si>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</si>
  <si>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</si>
  <si>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</si>
  <si>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</si>
  <si>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</si>
  <si>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</si>
  <si>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</si>
  <si>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</si>
  <si>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</si>
  <si>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</si>
  <si>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</si>
  <si>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</si>
  <si>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</si>
  <si>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</si>
  <si>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hodin</t>
  </si>
  <si>
    <t>Dovolená</t>
  </si>
  <si>
    <t>Termíny dovolené</t>
  </si>
  <si>
    <t>Termíny neschopnosti</t>
  </si>
  <si>
    <t>Počet dní celkem</t>
  </si>
  <si>
    <t>Počet hodin dovolené celkem</t>
  </si>
  <si>
    <t>Počet hodin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</si>
  <si>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</si>
  <si>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</si>
  <si>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</si>
  <si>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Počet hodin proplacených v daném měsíci za projekt</t>
  </si>
  <si>
    <t>*) V případě, že je pracovní výkaz podepsaný pracovníkem, stvrzuje pracovník svým podpisem pravdivost všech zde uvedených informací. V případě, že je tento formulář podepsán jen nadřízeným pracovníkem, je zaměstnanec povinen předložit čestné prohlášení o výši úvazku prací, vykonávaných pro příjemce a partnera, v samostatném dokumentu.</t>
  </si>
  <si>
    <t>Podpis pracovníka</t>
  </si>
  <si>
    <t>Podpis nadřízeného pracovníka</t>
  </si>
  <si>
    <r>
      <t>ROZPIS MZDOVÝCH/PLATOVÝCH VÝDAJŮ REALIZAČNÍHO TÝMU PROJEKTU</t>
    </r>
    <r>
      <rPr>
        <b/>
        <vertAlign val="superscript"/>
        <sz val="14"/>
        <rFont val="Times New Roman"/>
        <family val="1"/>
      </rPr>
      <t>1)</t>
    </r>
  </si>
  <si>
    <t>Vazba na položku v rozpočtu</t>
  </si>
  <si>
    <t>Hrubá mzda/plat v daném měsíci v Kč</t>
  </si>
  <si>
    <t>Počet odpracov. hodin</t>
  </si>
  <si>
    <t>Hodinová mzda/plat v Kč</t>
  </si>
  <si>
    <t>Pojistné na sociální pojištění
 v Kč</t>
  </si>
  <si>
    <t>Pojistné na zdravotní pojištění
 v Kč</t>
  </si>
  <si>
    <t>FKSP</t>
  </si>
  <si>
    <t>Nemocenská hrazená zaměstnavatelem</t>
  </si>
  <si>
    <t>Další zákonné odvody</t>
  </si>
  <si>
    <t>Způsobilé osobní náklady
 v Kč</t>
  </si>
  <si>
    <t>1) Uvádí se všichni členové realizačního týmu (odborní i administrativní zaměstnanci), včetně partnerů</t>
  </si>
  <si>
    <t xml:space="preserve">Datum </t>
  </si>
  <si>
    <t>ODPISY</t>
  </si>
  <si>
    <t>Období</t>
  </si>
  <si>
    <t>Příjemce/partner</t>
  </si>
  <si>
    <t>Inventární číslo</t>
  </si>
  <si>
    <t>Název odepisovaného majetku</t>
  </si>
  <si>
    <r>
      <t>Daňová odpisová skupina/způsob odepisování</t>
    </r>
    <r>
      <rPr>
        <b/>
        <vertAlign val="superscript"/>
        <sz val="11"/>
        <rFont val="Times New Roman"/>
        <family val="1"/>
      </rPr>
      <t>1)</t>
    </r>
  </si>
  <si>
    <t>Pořizovací cena
 v Kč</t>
  </si>
  <si>
    <t>Využití majetku v projektu (v %)</t>
  </si>
  <si>
    <t>Odpis, který přísluší projektu
 v Kč</t>
  </si>
  <si>
    <t>1) př.: rovnoměrné, zrychlené</t>
  </si>
  <si>
    <r>
      <t xml:space="preserve"> </t>
    </r>
    <r>
      <rPr>
        <b/>
        <sz val="11"/>
        <color indexed="10"/>
        <rFont val="Times New Roman"/>
        <family val="1"/>
      </rPr>
      <t xml:space="preserve">Vyplňujte pouze bílé buňky  </t>
    </r>
    <r>
      <rPr>
        <b/>
        <sz val="11"/>
        <color indexed="18"/>
        <rFont val="Times New Roman"/>
        <family val="1"/>
      </rPr>
      <t xml:space="preserve">                                </t>
    </r>
  </si>
  <si>
    <t>ROZPIS MZDOVÝCH PŘÍSPĚVKŮ PRO ŠKOLENÉ OSOBY</t>
  </si>
  <si>
    <t>Rok a měsíc</t>
  </si>
  <si>
    <r>
      <t>Jméno a příjmení zaměstnance</t>
    </r>
    <r>
      <rPr>
        <b/>
        <vertAlign val="superscript"/>
        <sz val="11"/>
        <rFont val="Times New Roman"/>
        <family val="1"/>
      </rPr>
      <t>1)</t>
    </r>
  </si>
  <si>
    <t>Měsíc školení</t>
  </si>
  <si>
    <t>Školení dle kódu</t>
  </si>
  <si>
    <t>Počet hodin  školení</t>
  </si>
  <si>
    <t>Měsíční fond pracovní doby v hodinách</t>
  </si>
  <si>
    <t>Zúčtovaná hrubá mzda            v Kč</t>
  </si>
  <si>
    <t>Pojistné na sociální a zdravotní pojištění</t>
  </si>
  <si>
    <t>Další odvody</t>
  </si>
  <si>
    <t>Hodinový mzdový náklad
v Kč</t>
  </si>
  <si>
    <t>Výše minimální mzdy za hodinu</t>
  </si>
  <si>
    <t xml:space="preserve">Podmínka uznatel-
nosti v Kč </t>
  </si>
  <si>
    <t>Uznatelný mzdový náklad          v Kč</t>
  </si>
  <si>
    <t>1) Uvádí se všechny školené osoby, každou osobu je nutno rozepsat na tolika řádcích, v kolika měsících se zúčastnila školení.</t>
  </si>
  <si>
    <t>Vyplňuje se pouze v případě uplatnění přílohy Rozpis mzdových příspěvků pro školené osoby.</t>
  </si>
  <si>
    <r>
      <t xml:space="preserve">SEZNAM ŠKOLENÍ </t>
    </r>
    <r>
      <rPr>
        <b/>
        <vertAlign val="superscript"/>
        <sz val="14"/>
        <rFont val="Times New Roman"/>
        <family val="1"/>
      </rPr>
      <t>1)</t>
    </r>
  </si>
  <si>
    <t>Kód školení</t>
  </si>
  <si>
    <t>Název školení</t>
  </si>
  <si>
    <t>Počet školených zaměstnanců</t>
  </si>
  <si>
    <t>Název klíčové aktivity dle právního aktu o poskytnutí podpory</t>
  </si>
  <si>
    <t xml:space="preserve"> 1) Uvádí se všechna školení, kterých se zúčastnili osoby, na které se uplatňují výdaje na mzdové příspěvky, školení se číslují průběžně od začátku projektu.</t>
  </si>
  <si>
    <t>Podpis oprávněné ososby</t>
  </si>
  <si>
    <r>
      <t>ROZPIS CESTOVNÍCH NÁHRAD - ZAHRANIČNÍCH</t>
    </r>
    <r>
      <rPr>
        <b/>
        <vertAlign val="superscript"/>
        <sz val="14"/>
        <rFont val="Times New Roman"/>
        <family val="1"/>
      </rPr>
      <t>1)</t>
    </r>
  </si>
  <si>
    <t>Číslo dokladu v účetním systému</t>
  </si>
  <si>
    <t>Datum zahájení pracovní cesty</t>
  </si>
  <si>
    <t>Datum ukončení pracovní cesty</t>
  </si>
  <si>
    <t xml:space="preserve">Účel pracovní cesty                                                                    </t>
  </si>
  <si>
    <t>Stravné v Kč</t>
  </si>
  <si>
    <t>Nutné vedlejší výdaje v Kč</t>
  </si>
  <si>
    <t>Celkem v Kč</t>
  </si>
  <si>
    <t>1) Uvádí se všichni členové realizačního týmu, včetně partnerů</t>
  </si>
  <si>
    <t>Příloha č. 5 Monitorovací zprávy OP VK</t>
  </si>
  <si>
    <t>SOUPISKA ÚČETNÍCH DOKLADŮ</t>
  </si>
  <si>
    <t>Pořadové číslo výdaje</t>
  </si>
  <si>
    <t>Číslo kapitoly/položky, do které je výdaj zahrnut</t>
  </si>
  <si>
    <t>Typ účetního dokladu</t>
  </si>
  <si>
    <t>Označení prvotního dokladu</t>
  </si>
  <si>
    <t>Popis výdaje</t>
  </si>
  <si>
    <t>Částka uvedená na dokladu</t>
  </si>
  <si>
    <t>Částka zahrnutá k proplacení pro projekt</t>
  </si>
  <si>
    <t xml:space="preserve">Z toho částka připadající na investiční výdaje </t>
  </si>
  <si>
    <t>Označení dokladu v účetnictví organizace</t>
  </si>
  <si>
    <t>Datum uskutečnění výdaje</t>
  </si>
  <si>
    <r>
      <t>Vyplňuje ŘO/ZS</t>
    </r>
    <r>
      <rPr>
        <i/>
        <vertAlign val="superscript"/>
        <sz val="11"/>
        <rFont val="Times New Roman"/>
        <family val="1"/>
      </rPr>
      <t>1)</t>
    </r>
  </si>
  <si>
    <t>Korekce v rámci ZS/ŘO</t>
  </si>
  <si>
    <t>Způsobilé výdaje po korekci</t>
  </si>
  <si>
    <t>Celkem přímé náklady</t>
  </si>
  <si>
    <t>Křížové financování celkem</t>
  </si>
  <si>
    <t>Přímé náklady bez křížového financování</t>
  </si>
  <si>
    <t>% nepřímých nákladů
 (dle právního aktu o poskytnutí podpory)</t>
  </si>
  <si>
    <t>Požadováno na přímé a nepřímé náklady celkem</t>
  </si>
  <si>
    <t>Úroky na projektovém účtu</t>
  </si>
  <si>
    <t>VEŘEJNÉ ZPŮSOBILÉ VÝDAJE - INVESTIČNÍ</t>
  </si>
  <si>
    <t xml:space="preserve">   z toho křížové - investiční</t>
  </si>
  <si>
    <t>VEŘEJNÉ ZPŮSOBILÉ VÝDAJE - NEINVESTIČNÍ</t>
  </si>
  <si>
    <t xml:space="preserve">   z toho křížové - neinvestiční</t>
  </si>
  <si>
    <t>1) Vyplňuje pouze ZS/ŘO</t>
  </si>
  <si>
    <t>Čestné prohlášení:</t>
  </si>
  <si>
    <t>1. Všechny doklady uvedené na soupisce splňují požadavky formální správnosti účetních dokladů stanovené § 11 zákona č. 563/1991 Sb., o účetnictví ve znění pozdějších předpisů.</t>
  </si>
  <si>
    <t>2. Byla provedena úhrada všech účetních dokladů uvedených na soupisce.</t>
  </si>
  <si>
    <t>3. Kopie účetních dokladů přiložených k soupisce odpovídají jejich originálům.</t>
  </si>
  <si>
    <r>
      <t>4.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Originály účetních dokladů uvedených na soupisce jsou k dispozici a přístupné pro kontrolu u příjemce a partnera. </t>
    </r>
  </si>
  <si>
    <t>Podpis oprávněné osoby ZS/ŘO</t>
  </si>
  <si>
    <t>*) vyplňují se bílá pole v Kč na dvě desetinná místa</t>
  </si>
  <si>
    <t>Mylné platby</t>
  </si>
  <si>
    <t>15. Křížové financování</t>
  </si>
  <si>
    <t>14. Zdroje připadající na nezpůsobilé výdaje</t>
  </si>
  <si>
    <t>13.2 Příjmy projektu připadající na nezpůsobilé výdaje</t>
  </si>
  <si>
    <t>13.1 Příjmy projektu připadající na způsobilé výdaje</t>
  </si>
  <si>
    <t>13. Příjmy projektu celkem</t>
  </si>
  <si>
    <t>12.2 Celkové neinvestiční výdaje</t>
  </si>
  <si>
    <t>12.1 Celkové investiční výdaje</t>
  </si>
  <si>
    <t>12. Celkové výdaje projektu</t>
  </si>
  <si>
    <t>-</t>
  </si>
  <si>
    <t>11.2 Celkem nezpůsobilé neinvestiční výdaje</t>
  </si>
  <si>
    <t>11.1 Celkem nezpůsobilé investiční výdaje</t>
  </si>
  <si>
    <t>11. Celkové nezpůsobilé výdaje projektu</t>
  </si>
  <si>
    <t>10.2 Celkové způsobilé výdaje neinvestiční</t>
  </si>
  <si>
    <t>10.1 Celkové způsobilé výdaje investiční</t>
  </si>
  <si>
    <t>10. Celkové způsobilé výdaje</t>
  </si>
  <si>
    <t>8.1 Přímé výdaje bez křížového financování</t>
  </si>
  <si>
    <t>8. Přímé způsobilé výdaje celkem</t>
  </si>
  <si>
    <t>7.2 Ostatní</t>
  </si>
  <si>
    <t xml:space="preserve">   7.1 Audit</t>
  </si>
  <si>
    <t>7. Výdaje vyplývající přímo ze Smlouvy/Rozhodnutí</t>
  </si>
  <si>
    <t>6.3 Doprovodné aktivity</t>
  </si>
  <si>
    <t>6.2 Cestovné, ubytování a stravné</t>
  </si>
  <si>
    <t>6.1 Mzdové příspěvky</t>
  </si>
  <si>
    <t>6. Přímá podpora</t>
  </si>
  <si>
    <t>5.2 Stavební úpravy v rámci křížového financování</t>
  </si>
  <si>
    <t>5.1 Drobné stavební úpravy</t>
  </si>
  <si>
    <t>5. Stavební úpravy</t>
  </si>
  <si>
    <t>4.5 Jiné výdaje</t>
  </si>
  <si>
    <t xml:space="preserve">4.4 Podpora účastníků </t>
  </si>
  <si>
    <t>4.3 Výdaje na konference/kurzy</t>
  </si>
  <si>
    <t>4.2 Odborné služby / Studie a výzkum</t>
  </si>
  <si>
    <t>4.1 Publikace / školící materiály / manuály</t>
  </si>
  <si>
    <t>4. Nákup služeb</t>
  </si>
  <si>
    <t>3.8.2 Neinvestiční část</t>
  </si>
  <si>
    <t>3.8.1 Investiční část</t>
  </si>
  <si>
    <t>3.8 Křížové financování</t>
  </si>
  <si>
    <t>3.7 Výdaje na opravy a údržbu</t>
  </si>
  <si>
    <t>3.6 Odpisy</t>
  </si>
  <si>
    <t>3.5 Nájem zařízení, leasing</t>
  </si>
  <si>
    <t>3.4 Použitý drobný hmotný majetek</t>
  </si>
  <si>
    <t>3.3 Drobný hmotný majetek</t>
  </si>
  <si>
    <t>3.2.2 Ostatní</t>
  </si>
  <si>
    <t>3.2.1 Software</t>
  </si>
  <si>
    <t>3.2 Dlouhodobý nehmotný majetek</t>
  </si>
  <si>
    <t>3.1.2 Ostatní</t>
  </si>
  <si>
    <t>3.1.1 Software</t>
  </si>
  <si>
    <t>3.1 Nehmotný majetek do 60 tis. Kč</t>
  </si>
  <si>
    <t xml:space="preserve">3. Zařízení </t>
  </si>
  <si>
    <t>2.2.4 Ostatní</t>
  </si>
  <si>
    <t>2.2.3 Stravné</t>
  </si>
  <si>
    <t>2.2.2 Ubytování</t>
  </si>
  <si>
    <t>2.2.1 Cestovné (vč. provozu služebního auta)</t>
  </si>
  <si>
    <t>2.2 Služební cesty zahraniční</t>
  </si>
  <si>
    <t>2. Cestovní náhrady</t>
  </si>
  <si>
    <t>1.5 Jiné povinné údaje</t>
  </si>
  <si>
    <t>1.4 FKSP</t>
  </si>
  <si>
    <t>1.3 Zdravotní pojištění</t>
  </si>
  <si>
    <t>1.2 Sociální pojištění</t>
  </si>
  <si>
    <t>1.1.2.4 Autorské honoráře</t>
  </si>
  <si>
    <t>1.1.2.3 Odměny z dohod (DPP)</t>
  </si>
  <si>
    <t>1.1.2.2 Odměny z dohod (DPČ)</t>
  </si>
  <si>
    <t>1.1.2.1 Platy</t>
  </si>
  <si>
    <t>1.1.2 Výdaje na administrativní zaměstnance, v tom</t>
  </si>
  <si>
    <t>1.1.1.4 Autorské honoráře</t>
  </si>
  <si>
    <t>1.1.1.3 Odměny z dohod (DPP)</t>
  </si>
  <si>
    <t>1.1.1.2 Odměny z dohod (DPČ)</t>
  </si>
  <si>
    <t>1.1.1.1 Platy</t>
  </si>
  <si>
    <t>1.1.1 Výdaje na odborné zaměstnance, v tom</t>
  </si>
  <si>
    <t>1.1 Platy, odměny z dohod a pojistné</t>
  </si>
  <si>
    <t>1. Osobní výdaje</t>
  </si>
  <si>
    <t>Nezpůsibilé výdaje - kumulovaně  Vyplňuje ŘO/ZS</t>
  </si>
  <si>
    <t>Pořadová čísla účetních dokladů na soupisce</t>
  </si>
  <si>
    <t>Součet prokázaného a prokazovaného v Kč</t>
  </si>
  <si>
    <t>Aktuálně prokazováno v % (vůči platnému rozpočtu)</t>
  </si>
  <si>
    <t>Aktuálně prokazované výdaje v Kč*</t>
  </si>
  <si>
    <t>Dosud prokázáno v % (vůči platnému rozpočtu)</t>
  </si>
  <si>
    <t>Dosud prokázané výdaje v Kč*</t>
  </si>
  <si>
    <t>Platný rozpočet (schválený či upravený příjemcem) v Kč*</t>
  </si>
  <si>
    <t>Druh výdajů rozpočtu</t>
  </si>
  <si>
    <t>Výdaje na celý projekt</t>
  </si>
  <si>
    <t>PŘEHLED ČERPÁNÍ ZPŮSOBILÝCH VÝDAJŮ PROJEKTU</t>
  </si>
  <si>
    <t>12.2 Celkem neinvestiční výdaje</t>
  </si>
  <si>
    <t>12.1 Celkem investiční výdaje</t>
  </si>
  <si>
    <t>8. Celkové přímé způsobilé výdaje</t>
  </si>
  <si>
    <t>2.1.4 Ostatní</t>
  </si>
  <si>
    <t>2.1.3 Stravné</t>
  </si>
  <si>
    <t>2.1.2 Ubytování</t>
  </si>
  <si>
    <t>2.1.1 Cestovné (vč. provozu služebního auta)</t>
  </si>
  <si>
    <t>2.1 Služební cesty zahraniční</t>
  </si>
  <si>
    <t>Přesun z kapitoly
 v %</t>
  </si>
  <si>
    <t>Přesun (navýšení, zmenšení) na úkor/ve prospěch položky</t>
  </si>
  <si>
    <t>Celkové náklady na položku</t>
  </si>
  <si>
    <t>jednotková cena</t>
  </si>
  <si>
    <t>počet jednotek</t>
  </si>
  <si>
    <t>Schválený rozpočet v Kč</t>
  </si>
  <si>
    <t xml:space="preserve">PŘEPRACOVANÝ ROZPOČET PROJEKTU </t>
  </si>
  <si>
    <t>Je možné přidávat další řádky, v tom případě je však nutno ověřit platnost nastavených vzorců.</t>
  </si>
  <si>
    <t>V případě přidání dalších řádků je však nutno ověřit  platnost nastavených vzorců.</t>
  </si>
  <si>
    <t>Cestovné             v Kč</t>
  </si>
  <si>
    <t>Ubytování                v Kč</t>
  </si>
  <si>
    <t>Další úvazek v projektech příjemce/partnera*</t>
  </si>
  <si>
    <t>Přílohu je nutné vyplnit v souladu s rozpočtem, který je přílohou právního aktu (popř. Dodatku). Je potřeba rozpracovat rozpočet přidáním řádků.</t>
  </si>
  <si>
    <t xml:space="preserve">Součet prokázaného a prokazovaného        v % </t>
  </si>
  <si>
    <t>Přílohu je nutné vyplnit v souladu s rozpočtem, který je uveden v předkládané příloze č. 9 Přepracovaný rozpočet projektu.</t>
  </si>
  <si>
    <r>
      <t>Rozpočet přepracovaný příjemcem v Kč 
-</t>
    </r>
    <r>
      <rPr>
        <b/>
        <sz val="11"/>
        <rFont val="Times New Roman"/>
        <family val="1"/>
      </rPr>
      <t xml:space="preserve"> kumulativně od začátku realizace</t>
    </r>
  </si>
  <si>
    <t>Ppracovní neschopnost</t>
  </si>
  <si>
    <t>Platné od 1.3.2011</t>
  </si>
  <si>
    <r>
      <t>změny prováděné příjemcem v Kč</t>
    </r>
    <r>
      <rPr>
        <b/>
        <sz val="11"/>
        <rFont val="Times New Roman"/>
        <family val="1"/>
      </rPr>
      <t xml:space="preserve">  
- pouze změny v daném monitorovaném období</t>
    </r>
  </si>
  <si>
    <t>Výše měsíčního odpisu
 v Kč</t>
  </si>
  <si>
    <t>Počet měsíců, po které byl majetek používán
 v projektu v monitorovacím období</t>
  </si>
  <si>
    <t>9.1 Nepřímé náklady</t>
  </si>
  <si>
    <t>9.1  Nepřímé náklady</t>
  </si>
  <si>
    <t>9. Celkové nepřímé náklady</t>
  </si>
  <si>
    <t>9.  Celkové nepřímé náklady</t>
  </si>
  <si>
    <t>Platné od 1. 3. 2011</t>
  </si>
  <si>
    <t>1/1</t>
  </si>
  <si>
    <t>1.1.1.1;1.1.1.2;1.2;1.3</t>
  </si>
  <si>
    <t>VUD</t>
  </si>
  <si>
    <t>1</t>
  </si>
  <si>
    <t>---</t>
  </si>
  <si>
    <t>VUD 1</t>
  </si>
  <si>
    <t>1/2</t>
  </si>
  <si>
    <t>2</t>
  </si>
  <si>
    <t>...</t>
  </si>
  <si>
    <t>VUD 2</t>
  </si>
  <si>
    <t>FP</t>
  </si>
  <si>
    <t>Počítače s. r. o.</t>
  </si>
  <si>
    <t>1/4</t>
  </si>
  <si>
    <t>3.3.1</t>
  </si>
  <si>
    <t>FP002</t>
  </si>
  <si>
    <t>1/5</t>
  </si>
  <si>
    <t>3.8.1</t>
  </si>
  <si>
    <t>Interaktivní tabule</t>
  </si>
  <si>
    <t>FP003</t>
  </si>
  <si>
    <t>1/6</t>
  </si>
  <si>
    <t>3.8.2</t>
  </si>
  <si>
    <t>Nábytek</t>
  </si>
  <si>
    <t>Jan Novák</t>
  </si>
  <si>
    <t>1/7</t>
  </si>
  <si>
    <t>5.5.1</t>
  </si>
  <si>
    <t>Šeminář pro lektory</t>
  </si>
  <si>
    <t xml:space="preserve">Učíme se a. s. </t>
  </si>
  <si>
    <t>FP004</t>
  </si>
  <si>
    <t>Projekt - seminář</t>
  </si>
  <si>
    <t>Příjemce s. r. o.</t>
  </si>
  <si>
    <t>1.9.2011 - 30.11.2011</t>
  </si>
  <si>
    <t>1/2011</t>
  </si>
  <si>
    <t>Doplňte názvy a čísla jednotlivých podpoložek ve stejné struktuře, jaké je uvedna v schváleném rozpočtu projektu (viz. Smouva o realizaci grantového projekut) popř. v přepracovaném rozpočtu projektu</t>
  </si>
  <si>
    <t>Doplňte částky uvedené ve schváleném rozpočtu projektu popř. přepracovaném rozpočtu projektu</t>
  </si>
  <si>
    <t>Vypočte se automaticky</t>
  </si>
  <si>
    <t>Uveďte částky výdajů zahrnutých do ŽoP (částky uvedeny v soupisce účetních dokladů, sloupec Částka zahrnutá k proplacení pro projekt)</t>
  </si>
  <si>
    <t>Uveďte pořadová čísla ze soupisky účetních dokladů (sloupec Pořadové číslo výdaje)</t>
  </si>
  <si>
    <t>Doplňte názvy a čísla jednotlivých podpoložek ve stejné struktuře, jaké je uvedna v schváleném rozpočtu projektu (viz. Smouva o realizaci grantového projekut).</t>
  </si>
  <si>
    <t>Doplňte hodnoty uvedené ve schváleném rozpočtu projektu. V případě uzvaření dodatku ke Smlouvě o realizaci, kde bude změna rozpočtu uveďte rozpočet z dodatku.</t>
  </si>
  <si>
    <t>Doplňte hodnoty uvedené ve schváleném rozpočtu, tam kde se nic nemění. V případě změny hodnot v řádku nebo přidání řádku zde uveďte upravenou nebo novou hodnotu.</t>
  </si>
  <si>
    <t>Rozdíl mezi původně schválenou a nově upravenou výší položky.
Vypočte se automaticky.</t>
  </si>
  <si>
    <t>Procentní rozdíl mezi původní a upravenou výší položky.
Vypočte se automaticky.</t>
  </si>
  <si>
    <t xml:space="preserve">Uveďte pouze změny, které se udály v monitorovaném období. </t>
  </si>
  <si>
    <t>V případě přidávání řádku zkontrolujte správnost nastavených vzorců</t>
  </si>
  <si>
    <t>Název pozice dle rozpočtu a číslo položky např. Lektor 1.1.1.1.1</t>
  </si>
  <si>
    <t>Měsíc/Rok</t>
  </si>
  <si>
    <t>ZS/DPČ/DPP</t>
  </si>
  <si>
    <t>počet hodin dle PS/DPČ/DPP</t>
  </si>
  <si>
    <t>výše úvazku v další projektech (např. 0,1)</t>
  </si>
  <si>
    <t>výše úvazku v dalších činnostech mimo projektu pro příjemce (např. 1,0)</t>
  </si>
  <si>
    <t>Zkratka dne</t>
  </si>
  <si>
    <t>Počet hodin odpracovaných v daný den pro projekt</t>
  </si>
  <si>
    <t>PO</t>
  </si>
  <si>
    <t>POZOR NA NEZPŮSOBILÉ A NEPŘÍMÉ NÁKLADY - TY SE V PRACOVNÍCH VÝKAZECH NESMÍ OBJEVIT</t>
  </si>
  <si>
    <t>datum</t>
  </si>
  <si>
    <t>podpis</t>
  </si>
  <si>
    <t>Napište název pracovní pozice</t>
  </si>
  <si>
    <t>Konkrétní položka rozpočtu, ze které je pracovník hrazen</t>
  </si>
  <si>
    <t>Dle pracovního výkazu</t>
  </si>
  <si>
    <t>hodinová mzda</t>
  </si>
  <si>
    <t>výše sociální pojištění hrazeného zaměstnavatelem za zaměstnance je-li relevantní</t>
  </si>
  <si>
    <t>výše zdravotního pojištění hrazeného zaměstnavatelem za zaměstnance je-li relevantní</t>
  </si>
  <si>
    <t>výše FKSP je-li relevantní</t>
  </si>
  <si>
    <t>výše nemocenských dávek hrazené zaměstnavatelem je-li relevantní</t>
  </si>
  <si>
    <t>výše dalších zákonných odvodů jsou-li relevantní</t>
  </si>
  <si>
    <t xml:space="preserve">datum </t>
  </si>
  <si>
    <t>číslo</t>
  </si>
  <si>
    <t>číslo dokladu</t>
  </si>
  <si>
    <t>jméno a příjmení</t>
  </si>
  <si>
    <t>účel</t>
  </si>
  <si>
    <t>výše cestovného v Kč</t>
  </si>
  <si>
    <t>výše ubytování v Kč</t>
  </si>
  <si>
    <t>výše stravného v Kč</t>
  </si>
  <si>
    <t>výše ostatních nutných vedlejších výdajů</t>
  </si>
  <si>
    <t>březen 2011</t>
  </si>
  <si>
    <t xml:space="preserve">Příjemce s. r. o. </t>
  </si>
  <si>
    <t>CZ.1.07/1.2.02/04.00XX nebo CZ.1.07/1.3.02/04.00XX</t>
  </si>
  <si>
    <t xml:space="preserve">CZ.1.07/1.2.02/04.00XX nebo CZ.1.07/1.3.02/04.00XX </t>
  </si>
  <si>
    <t>CZ.1.7/1.2.02/04.00XX nebo CZ.1.7/1.3.02/04.00XX</t>
  </si>
  <si>
    <t>např. 1.9.2011-30.11.2011</t>
  </si>
  <si>
    <t>Notebooky</t>
  </si>
  <si>
    <t>x %</t>
  </si>
  <si>
    <r>
      <t>V 1. ŽoP</t>
    </r>
    <r>
      <rPr>
        <b/>
        <sz val="12"/>
        <color indexed="17"/>
        <rFont val="Times New Roman"/>
        <family val="1"/>
      </rPr>
      <t xml:space="preserve"> uvedete 0,00 Kč
</t>
    </r>
    <r>
      <rPr>
        <b/>
        <sz val="12"/>
        <color indexed="10"/>
        <rFont val="Times New Roman"/>
        <family val="1"/>
      </rPr>
      <t xml:space="preserve">V dalších ŽoP </t>
    </r>
    <r>
      <rPr>
        <b/>
        <sz val="12"/>
        <color indexed="17"/>
        <rFont val="Times New Roman"/>
        <family val="1"/>
      </rPr>
      <t xml:space="preserve"> uveďte součet prokázaných výdajů z předchozích ŽoP</t>
    </r>
  </si>
  <si>
    <r>
      <t>POZOR:</t>
    </r>
    <r>
      <rPr>
        <b/>
        <sz val="12"/>
        <color indexed="17"/>
        <rFont val="Times New Roman"/>
        <family val="1"/>
      </rPr>
      <t xml:space="preserve"> v případě přidávání řádku zkontrolujte správnost nastavených vzorců</t>
    </r>
  </si>
  <si>
    <t>1.9.2011-30.11.2011</t>
  </si>
  <si>
    <t>1/2011 (pořadové číslo v rámci projektu/rok předložení MZ)</t>
  </si>
  <si>
    <t>Mzdy říjen 2011</t>
  </si>
  <si>
    <t>Mzdy září 2011</t>
  </si>
  <si>
    <t>FaV10/2011</t>
  </si>
  <si>
    <t>F698/2011</t>
  </si>
  <si>
    <t>15.10.2011 (10.10.2011)</t>
  </si>
  <si>
    <t>15.11.2011 (10.11.2011)</t>
  </si>
  <si>
    <t>FV2011/988</t>
  </si>
  <si>
    <t xml:space="preserve">Pozor! Přednastavené vzorce v tabulce jsou použitelné, jen pokud jsou poskytovány mzdové příspěvky do max. výše 100 % mzdových nákladů a 3násobku minimální mzdy. </t>
  </si>
  <si>
    <t>Doplňte datum platnosti od kdy (v případě omezené platnosti i do kdy) je platné oprávnění a podpisový vzor dané osoby.</t>
  </si>
  <si>
    <t>Doplňte, co je osoba oprávněná podepisovat a schvalovat</t>
  </si>
  <si>
    <t xml:space="preserve">Jméno a příjmení pracovníka, jehož odměna je zahrnuta do aktuální žádosti o platbu
</t>
  </si>
  <si>
    <t>Dle uzavřené ZS/DPČ/DPP - pro projekt</t>
  </si>
  <si>
    <t xml:space="preserve">Příprava pracovních listů na seminář nazvaný XY nebo Vyplnění monitorovací zprávy </t>
  </si>
  <si>
    <t xml:space="preserve">Popis vykonané činnosti - co možná nejpodrobnější. 
Obecné popisy činností jako např. vytváření metodiky nebudou uznány jako způsobilé.
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</si>
</sst>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/yyyy"/>
    <numFmt numFmtId="166" formatCode="dd/mm/yy;@"/>
    <numFmt numFmtId="167" formatCode="d/m/yy;@"/>
    <numFmt numFmtId="168" formatCode="0.0%"/>
    <numFmt numFmtId="169" formatCode="#,##0.00_ ;[Red]\-#,##0.00\ "/>
  </numFmts>
  <fonts count="73">
    <font>
      <sz val="11"/>
      <color indexed="8"/>
      <name val="Calibri"/>
      <family val="2"/>
    </font>
    <font>
      <sz val="10"/>
      <name val="Arial"/>
      <family val="0"/>
    </font>
    <font>
      <sz val="11"/>
      <color indexed="6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color indexed="9"/>
      <name val="Times New Roman"/>
      <family val="1"/>
    </font>
    <font>
      <b/>
      <sz val="14"/>
      <color indexed="62"/>
      <name val="Times New Roman"/>
      <family val="1"/>
    </font>
    <font>
      <sz val="11"/>
      <name val="Arial"/>
      <family val="2"/>
    </font>
    <font>
      <b/>
      <sz val="11"/>
      <color indexed="10"/>
      <name val="Times New Roman"/>
      <family val="1"/>
    </font>
    <font>
      <sz val="11"/>
      <name val="Calibri"/>
      <family val="2"/>
    </font>
    <font>
      <b/>
      <sz val="14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11"/>
      <name val="Arial CE"/>
      <family val="0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b/>
      <sz val="11"/>
      <color indexed="18"/>
      <name val="Times New Roman"/>
      <family val="1"/>
    </font>
    <font>
      <b/>
      <vertAlign val="superscript"/>
      <sz val="14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vertAlign val="superscript"/>
      <sz val="11"/>
      <name val="Times New Roman"/>
      <family val="1"/>
    </font>
    <font>
      <i/>
      <sz val="8"/>
      <name val="Tahoma"/>
      <family val="2"/>
    </font>
    <font>
      <b/>
      <i/>
      <sz val="8"/>
      <name val="Tahoma"/>
      <family val="2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0"/>
      <color indexed="9"/>
      <name val="Arial CE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10"/>
      <color indexed="57"/>
      <name val="Arial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55"/>
      <name val="Times New Roman"/>
      <family val="1"/>
    </font>
    <font>
      <b/>
      <sz val="10"/>
      <name val="Arial CE"/>
      <family val="2"/>
    </font>
    <font>
      <b/>
      <sz val="11"/>
      <color indexed="17"/>
      <name val="Times New Roman"/>
      <family val="1"/>
    </font>
    <font>
      <b/>
      <sz val="10"/>
      <color indexed="17"/>
      <name val="Times New Roman"/>
      <family val="1"/>
    </font>
    <font>
      <sz val="11"/>
      <color indexed="17"/>
      <name val="Times New Roman"/>
      <family val="1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i/>
      <sz val="11"/>
      <color indexed="12"/>
      <name val="Arial"/>
      <family val="2"/>
    </font>
    <font>
      <b/>
      <sz val="22"/>
      <color indexed="14"/>
      <name val="Arial"/>
      <family val="2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7"/>
      <name val="Times New Roman"/>
      <family val="1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>
        <color indexed="55"/>
      </right>
      <top style="medium"/>
      <bottom/>
    </border>
    <border>
      <left/>
      <right style="thin">
        <color indexed="55"/>
      </right>
      <top style="medium"/>
      <bottom/>
    </border>
    <border>
      <left style="thin">
        <color indexed="55"/>
      </left>
      <right style="thin">
        <color indexed="55"/>
      </right>
      <top style="medium"/>
      <bottom/>
    </border>
    <border>
      <left style="thin">
        <color indexed="55"/>
      </left>
      <right/>
      <top style="medium"/>
      <bottom/>
    </border>
    <border>
      <left>
        <color indexed="63"/>
      </left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7" borderId="8" applyNumberFormat="0" applyAlignment="0" applyProtection="0"/>
    <xf numFmtId="0" fontId="49" fillId="19" borderId="8" applyNumberFormat="0" applyAlignment="0" applyProtection="0"/>
    <xf numFmtId="0" fontId="50" fillId="19" borderId="9" applyNumberFormat="0" applyAlignment="0" applyProtection="0"/>
    <xf numFmtId="0" fontId="5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3" borderId="0" applyNumberFormat="0" applyBorder="0" applyAlignment="0" applyProtection="0"/>
  </cellStyleXfs>
  <cellXfs count="744">
    <xf numFmtId="0" fontId="0" fillId="0" borderId="0" xfId="0" applyAlignment="1">
      <alignment/>
    </xf>
    <xf numFmtId="0" fontId="3" fillId="0" borderId="0" xfId="46" applyFont="1">
      <alignment/>
      <protection/>
    </xf>
    <xf numFmtId="0" fontId="5" fillId="19" borderId="10" xfId="46" applyFont="1" applyFill="1" applyBorder="1">
      <alignment/>
      <protection/>
    </xf>
    <xf numFmtId="0" fontId="5" fillId="19" borderId="11" xfId="46" applyFont="1" applyFill="1" applyBorder="1" applyAlignment="1">
      <alignment horizontal="center" vertical="center" wrapText="1"/>
      <protection/>
    </xf>
    <xf numFmtId="0" fontId="5" fillId="19" borderId="10" xfId="46" applyFont="1" applyFill="1" applyBorder="1" applyAlignment="1">
      <alignment horizontal="center" vertical="center" wrapText="1"/>
      <protection/>
    </xf>
    <xf numFmtId="0" fontId="6" fillId="0" borderId="0" xfId="46" applyFont="1" applyBorder="1">
      <alignment/>
      <protection/>
    </xf>
    <xf numFmtId="0" fontId="6" fillId="0" borderId="0" xfId="46" applyFont="1" applyBorder="1" applyAlignment="1">
      <alignment/>
      <protection/>
    </xf>
    <xf numFmtId="0" fontId="6" fillId="0" borderId="0" xfId="46" applyFont="1">
      <alignment/>
      <protection/>
    </xf>
    <xf numFmtId="0" fontId="6" fillId="0" borderId="0" xfId="46" applyFont="1" applyAlignment="1">
      <alignment vertical="center"/>
      <protection/>
    </xf>
    <xf numFmtId="0" fontId="1" fillId="0" borderId="0" xfId="46">
      <alignment/>
      <protection/>
    </xf>
    <xf numFmtId="49" fontId="5" fillId="19" borderId="10" xfId="46" applyNumberFormat="1" applyFont="1" applyFill="1" applyBorder="1" applyAlignment="1">
      <alignment horizontal="left" vertical="center"/>
      <protection/>
    </xf>
    <xf numFmtId="0" fontId="6" fillId="0" borderId="0" xfId="46" applyFont="1" applyFill="1" applyBorder="1" applyAlignment="1">
      <alignment vertical="center"/>
      <protection/>
    </xf>
    <xf numFmtId="0" fontId="5" fillId="0" borderId="0" xfId="46" applyFont="1" applyFill="1" applyBorder="1" applyAlignment="1">
      <alignment horizontal="left" vertical="center"/>
      <protection/>
    </xf>
    <xf numFmtId="0" fontId="15" fillId="0" borderId="0" xfId="46" applyFont="1" applyAlignment="1">
      <alignment horizontal="center"/>
      <protection/>
    </xf>
    <xf numFmtId="0" fontId="1" fillId="0" borderId="0" xfId="46" applyBorder="1">
      <alignment/>
      <protection/>
    </xf>
    <xf numFmtId="0" fontId="17" fillId="0" borderId="0" xfId="46" applyFont="1" applyBorder="1" applyAlignment="1">
      <alignment horizontal="center" wrapText="1"/>
      <protection/>
    </xf>
    <xf numFmtId="0" fontId="18" fillId="0" borderId="0" xfId="46" applyFont="1" applyBorder="1" applyAlignment="1">
      <alignment horizontal="center" wrapText="1"/>
      <protection/>
    </xf>
    <xf numFmtId="0" fontId="5" fillId="0" borderId="12" xfId="46" applyFont="1" applyFill="1" applyBorder="1" applyAlignment="1">
      <alignment horizontal="left" vertical="center" wrapText="1"/>
      <protection/>
    </xf>
    <xf numFmtId="49" fontId="6" fillId="0" borderId="13" xfId="46" applyNumberFormat="1" applyFont="1" applyFill="1" applyBorder="1" applyAlignment="1">
      <alignment horizontal="left" vertical="center" wrapText="1"/>
      <protection/>
    </xf>
    <xf numFmtId="49" fontId="6" fillId="0" borderId="14" xfId="46" applyNumberFormat="1" applyFont="1" applyFill="1" applyBorder="1" applyAlignment="1" applyProtection="1">
      <alignment horizontal="left" wrapText="1"/>
      <protection locked="0"/>
    </xf>
    <xf numFmtId="0" fontId="5" fillId="0" borderId="15" xfId="46" applyFont="1" applyFill="1" applyBorder="1" applyAlignment="1">
      <alignment horizontal="left" vertical="center" wrapText="1"/>
      <protection/>
    </xf>
    <xf numFmtId="49" fontId="6" fillId="0" borderId="16" xfId="46" applyNumberFormat="1" applyFont="1" applyFill="1" applyBorder="1" applyAlignment="1">
      <alignment horizontal="left" vertical="center" wrapText="1"/>
      <protection/>
    </xf>
    <xf numFmtId="49" fontId="6" fillId="0" borderId="17" xfId="46" applyNumberFormat="1" applyFont="1" applyFill="1" applyBorder="1" applyAlignment="1" applyProtection="1">
      <alignment horizontal="left" wrapText="1"/>
      <protection locked="0"/>
    </xf>
    <xf numFmtId="0" fontId="5" fillId="0" borderId="18" xfId="46" applyFont="1" applyFill="1" applyBorder="1" applyAlignment="1">
      <alignment horizontal="left" vertical="center" wrapText="1"/>
      <protection/>
    </xf>
    <xf numFmtId="49" fontId="6" fillId="0" borderId="19" xfId="46" applyNumberFormat="1" applyFont="1" applyFill="1" applyBorder="1" applyAlignment="1">
      <alignment horizontal="left" vertical="center" wrapText="1"/>
      <protection/>
    </xf>
    <xf numFmtId="49" fontId="6" fillId="0" borderId="20" xfId="46" applyNumberFormat="1" applyFont="1" applyFill="1" applyBorder="1" applyAlignment="1" applyProtection="1">
      <alignment horizontal="left" wrapText="1"/>
      <protection locked="0"/>
    </xf>
    <xf numFmtId="0" fontId="14" fillId="0" borderId="0" xfId="46" applyFont="1">
      <alignment/>
      <protection/>
    </xf>
    <xf numFmtId="0" fontId="14" fillId="0" borderId="0" xfId="46" applyFont="1" applyAlignment="1">
      <alignment horizontal="left" vertical="center"/>
      <protection/>
    </xf>
    <xf numFmtId="0" fontId="10" fillId="0" borderId="0" xfId="46" applyNumberFormat="1" applyFont="1" applyFill="1" applyBorder="1" applyAlignment="1">
      <alignment horizontal="left" vertical="center" wrapText="1"/>
      <protection/>
    </xf>
    <xf numFmtId="49" fontId="3" fillId="0" borderId="0" xfId="46" applyNumberFormat="1" applyFont="1" applyFill="1" applyBorder="1" applyAlignment="1">
      <alignment horizontal="left" vertical="center" wrapText="1"/>
      <protection/>
    </xf>
    <xf numFmtId="0" fontId="5" fillId="16" borderId="10" xfId="46" applyFont="1" applyFill="1" applyBorder="1" applyAlignment="1">
      <alignment wrapText="1"/>
      <protection/>
    </xf>
    <xf numFmtId="0" fontId="1" fillId="0" borderId="21" xfId="46" applyFont="1" applyBorder="1">
      <alignment/>
      <protection/>
    </xf>
    <xf numFmtId="49" fontId="3" fillId="0" borderId="10" xfId="46" applyNumberFormat="1" applyFont="1" applyFill="1" applyBorder="1" applyAlignment="1" applyProtection="1">
      <alignment horizontal="right" wrapText="1"/>
      <protection locked="0"/>
    </xf>
    <xf numFmtId="0" fontId="9" fillId="0" borderId="0" xfId="46" applyFont="1" applyAlignment="1">
      <alignment horizontal="center"/>
      <protection/>
    </xf>
    <xf numFmtId="0" fontId="3" fillId="0" borderId="0" xfId="46" applyFont="1" applyAlignment="1">
      <alignment vertical="center"/>
      <protection/>
    </xf>
    <xf numFmtId="0" fontId="10" fillId="0" borderId="0" xfId="46" applyFont="1" applyFill="1" applyBorder="1" applyAlignment="1">
      <alignment horizontal="left" vertical="center"/>
      <protection/>
    </xf>
    <xf numFmtId="0" fontId="5" fillId="0" borderId="0" xfId="46" applyFont="1" applyAlignment="1">
      <alignment vertical="center"/>
      <protection/>
    </xf>
    <xf numFmtId="0" fontId="10" fillId="0" borderId="0" xfId="46" applyFont="1" applyAlignment="1">
      <alignment vertical="center"/>
      <protection/>
    </xf>
    <xf numFmtId="0" fontId="6" fillId="0" borderId="0" xfId="46" applyFont="1" applyFill="1" applyBorder="1" applyAlignment="1">
      <alignment horizontal="left" vertical="center"/>
      <protection/>
    </xf>
    <xf numFmtId="0" fontId="5" fillId="19" borderId="12" xfId="46" applyFont="1" applyFill="1" applyBorder="1" applyAlignment="1">
      <alignment horizontal="center" vertical="center"/>
      <protection/>
    </xf>
    <xf numFmtId="0" fontId="5" fillId="19" borderId="15" xfId="46" applyFont="1" applyFill="1" applyBorder="1" applyAlignment="1">
      <alignment horizontal="center" vertical="center"/>
      <protection/>
    </xf>
    <xf numFmtId="0" fontId="5" fillId="0" borderId="22" xfId="46" applyFont="1" applyFill="1" applyBorder="1" applyAlignment="1">
      <alignment horizontal="center" vertical="center"/>
      <protection/>
    </xf>
    <xf numFmtId="0" fontId="6" fillId="0" borderId="16" xfId="46" applyNumberFormat="1" applyFont="1" applyFill="1" applyBorder="1" applyAlignment="1" applyProtection="1">
      <alignment horizontal="left" vertical="center"/>
      <protection locked="0"/>
    </xf>
    <xf numFmtId="0" fontId="6" fillId="0" borderId="16" xfId="46" applyFont="1" applyFill="1" applyBorder="1" applyAlignment="1" applyProtection="1">
      <alignment horizontal="left" vertical="center"/>
      <protection locked="0"/>
    </xf>
    <xf numFmtId="0" fontId="5" fillId="0" borderId="0" xfId="46" applyFont="1" applyBorder="1" applyAlignment="1">
      <alignment horizontal="left" vertical="center"/>
      <protection/>
    </xf>
    <xf numFmtId="49" fontId="6" fillId="0" borderId="23" xfId="46" applyNumberFormat="1" applyFont="1" applyBorder="1" applyAlignment="1" applyProtection="1">
      <alignment horizontal="left" vertical="center" wrapText="1"/>
      <protection locked="0"/>
    </xf>
    <xf numFmtId="0" fontId="6" fillId="0" borderId="0" xfId="46" applyFont="1" applyBorder="1" applyAlignment="1">
      <alignment vertical="center"/>
      <protection/>
    </xf>
    <xf numFmtId="0" fontId="5" fillId="19" borderId="24" xfId="46" applyFont="1" applyFill="1" applyBorder="1" applyAlignment="1">
      <alignment horizontal="left" vertical="center"/>
      <protection/>
    </xf>
    <xf numFmtId="0" fontId="5" fillId="19" borderId="25" xfId="46" applyFont="1" applyFill="1" applyBorder="1" applyAlignment="1">
      <alignment horizontal="left" vertical="center"/>
      <protection/>
    </xf>
    <xf numFmtId="0" fontId="5" fillId="19" borderId="26" xfId="46" applyFont="1" applyFill="1" applyBorder="1" applyAlignment="1">
      <alignment horizontal="left" vertical="center"/>
      <protection/>
    </xf>
    <xf numFmtId="0" fontId="6" fillId="0" borderId="23" xfId="46" applyNumberFormat="1" applyFont="1" applyBorder="1" applyAlignment="1" applyProtection="1">
      <alignment horizontal="left" vertical="center" wrapText="1"/>
      <protection locked="0"/>
    </xf>
    <xf numFmtId="0" fontId="6" fillId="0" borderId="17" xfId="46" applyNumberFormat="1" applyFont="1" applyBorder="1" applyAlignment="1" applyProtection="1">
      <alignment horizontal="left" vertical="center" wrapText="1"/>
      <protection locked="0"/>
    </xf>
    <xf numFmtId="0" fontId="6" fillId="0" borderId="20" xfId="46" applyNumberFormat="1" applyFont="1" applyBorder="1" applyAlignment="1" applyProtection="1">
      <alignment horizontal="left" vertical="center" wrapText="1"/>
      <protection locked="0"/>
    </xf>
    <xf numFmtId="0" fontId="11" fillId="0" borderId="0" xfId="46" applyFont="1" applyFill="1" applyBorder="1" applyAlignment="1">
      <alignment vertical="center"/>
      <protection/>
    </xf>
    <xf numFmtId="0" fontId="11" fillId="0" borderId="0" xfId="46" applyFont="1" applyFill="1" applyBorder="1" applyAlignment="1">
      <alignment horizontal="right" vertical="center"/>
      <protection/>
    </xf>
    <xf numFmtId="0" fontId="3" fillId="0" borderId="0" xfId="46" applyFont="1" applyFill="1">
      <alignment/>
      <protection/>
    </xf>
    <xf numFmtId="0" fontId="5" fillId="0" borderId="0" xfId="46" applyFont="1" applyFill="1" applyBorder="1" applyAlignment="1">
      <alignment horizontal="center" vertical="center"/>
      <protection/>
    </xf>
    <xf numFmtId="0" fontId="5" fillId="19" borderId="11" xfId="46" applyNumberFormat="1" applyFont="1" applyFill="1" applyBorder="1" applyAlignment="1">
      <alignment horizontal="center" vertical="center" wrapText="1"/>
      <protection/>
    </xf>
    <xf numFmtId="0" fontId="5" fillId="19" borderId="27" xfId="46" applyNumberFormat="1" applyFont="1" applyFill="1" applyBorder="1" applyAlignment="1">
      <alignment horizontal="center" vertical="center" wrapText="1"/>
      <protection/>
    </xf>
    <xf numFmtId="0" fontId="5" fillId="19" borderId="28" xfId="46" applyNumberFormat="1" applyFont="1" applyFill="1" applyBorder="1" applyAlignment="1">
      <alignment horizontal="center" vertical="center" wrapText="1"/>
      <protection/>
    </xf>
    <xf numFmtId="0" fontId="5" fillId="19" borderId="10" xfId="46" applyNumberFormat="1" applyFont="1" applyFill="1" applyBorder="1" applyAlignment="1">
      <alignment horizontal="center" vertical="center" wrapText="1"/>
      <protection/>
    </xf>
    <xf numFmtId="0" fontId="5" fillId="19" borderId="29" xfId="46" applyNumberFormat="1" applyFont="1" applyFill="1" applyBorder="1" applyAlignment="1">
      <alignment horizontal="center" vertical="center" wrapText="1"/>
      <protection/>
    </xf>
    <xf numFmtId="0" fontId="5" fillId="19" borderId="21" xfId="46" applyNumberFormat="1" applyFont="1" applyFill="1" applyBorder="1" applyAlignment="1">
      <alignment horizontal="center" vertical="center" wrapText="1"/>
      <protection/>
    </xf>
    <xf numFmtId="0" fontId="5" fillId="19" borderId="30" xfId="46" applyNumberFormat="1" applyFont="1" applyFill="1" applyBorder="1" applyAlignment="1">
      <alignment horizontal="center" vertical="center" wrapText="1"/>
      <protection/>
    </xf>
    <xf numFmtId="4" fontId="6" fillId="24" borderId="31" xfId="46" applyNumberFormat="1" applyFont="1" applyFill="1" applyBorder="1" applyAlignment="1" applyProtection="1">
      <alignment horizontal="right"/>
      <protection/>
    </xf>
    <xf numFmtId="4" fontId="6" fillId="0" borderId="32" xfId="46" applyNumberFormat="1" applyFont="1" applyFill="1" applyBorder="1" applyAlignment="1">
      <alignment horizontal="right"/>
      <protection/>
    </xf>
    <xf numFmtId="4" fontId="5" fillId="19" borderId="33" xfId="46" applyNumberFormat="1" applyFont="1" applyFill="1" applyBorder="1" applyAlignment="1">
      <alignment horizontal="right"/>
      <protection/>
    </xf>
    <xf numFmtId="49" fontId="6" fillId="0" borderId="34" xfId="46" applyNumberFormat="1" applyFont="1" applyFill="1" applyBorder="1" applyAlignment="1" applyProtection="1">
      <alignment horizontal="left" wrapText="1"/>
      <protection locked="0"/>
    </xf>
    <xf numFmtId="49" fontId="6" fillId="24" borderId="34" xfId="46" applyNumberFormat="1" applyFont="1" applyFill="1" applyBorder="1" applyAlignment="1" applyProtection="1">
      <alignment horizontal="left" wrapText="1"/>
      <protection locked="0"/>
    </xf>
    <xf numFmtId="49" fontId="6" fillId="0" borderId="35" xfId="46" applyNumberFormat="1" applyFont="1" applyFill="1" applyBorder="1" applyAlignment="1" applyProtection="1">
      <alignment horizontal="left" wrapText="1"/>
      <protection locked="0"/>
    </xf>
    <xf numFmtId="4" fontId="6" fillId="0" borderId="35" xfId="46" applyNumberFormat="1" applyFont="1" applyFill="1" applyBorder="1" applyAlignment="1" applyProtection="1">
      <alignment horizontal="right"/>
      <protection locked="0"/>
    </xf>
    <xf numFmtId="164" fontId="6" fillId="0" borderId="32" xfId="46" applyNumberFormat="1" applyFont="1" applyFill="1" applyBorder="1" applyAlignment="1" applyProtection="1">
      <alignment horizontal="right"/>
      <protection locked="0"/>
    </xf>
    <xf numFmtId="4" fontId="6" fillId="0" borderId="36" xfId="46" applyNumberFormat="1" applyFont="1" applyFill="1" applyBorder="1" applyAlignment="1">
      <alignment horizontal="right"/>
      <protection/>
    </xf>
    <xf numFmtId="4" fontId="6" fillId="0" borderId="35" xfId="46" applyNumberFormat="1" applyFont="1" applyFill="1" applyBorder="1" applyAlignment="1">
      <alignment horizontal="right"/>
      <protection/>
    </xf>
    <xf numFmtId="4" fontId="6" fillId="0" borderId="34" xfId="46" applyNumberFormat="1" applyFont="1" applyFill="1" applyBorder="1" applyAlignment="1" applyProtection="1">
      <alignment horizontal="right"/>
      <protection locked="0"/>
    </xf>
    <xf numFmtId="49" fontId="6" fillId="0" borderId="37" xfId="46" applyNumberFormat="1" applyFont="1" applyFill="1" applyBorder="1" applyAlignment="1" applyProtection="1">
      <alignment horizontal="left" wrapText="1"/>
      <protection locked="0"/>
    </xf>
    <xf numFmtId="49" fontId="6" fillId="24" borderId="37" xfId="46" applyNumberFormat="1" applyFont="1" applyFill="1" applyBorder="1" applyAlignment="1" applyProtection="1">
      <alignment horizontal="left" wrapText="1"/>
      <protection locked="0"/>
    </xf>
    <xf numFmtId="49" fontId="6" fillId="0" borderId="38" xfId="46" applyNumberFormat="1" applyFont="1" applyFill="1" applyBorder="1" applyAlignment="1" applyProtection="1">
      <alignment horizontal="left" wrapText="1"/>
      <protection locked="0"/>
    </xf>
    <xf numFmtId="4" fontId="6" fillId="0" borderId="38" xfId="46" applyNumberFormat="1" applyFont="1" applyFill="1" applyBorder="1" applyAlignment="1" applyProtection="1">
      <alignment horizontal="right"/>
      <protection locked="0"/>
    </xf>
    <xf numFmtId="4" fontId="6" fillId="0" borderId="39" xfId="46" applyNumberFormat="1" applyFont="1" applyFill="1" applyBorder="1" applyAlignment="1">
      <alignment horizontal="right"/>
      <protection/>
    </xf>
    <xf numFmtId="4" fontId="6" fillId="0" borderId="40" xfId="46" applyNumberFormat="1" applyFont="1" applyFill="1" applyBorder="1" applyAlignment="1">
      <alignment horizontal="right"/>
      <protection/>
    </xf>
    <xf numFmtId="4" fontId="6" fillId="0" borderId="38" xfId="46" applyNumberFormat="1" applyFont="1" applyFill="1" applyBorder="1" applyAlignment="1">
      <alignment horizontal="right"/>
      <protection/>
    </xf>
    <xf numFmtId="4" fontId="6" fillId="0" borderId="41" xfId="46" applyNumberFormat="1" applyFont="1" applyFill="1" applyBorder="1" applyAlignment="1" applyProtection="1">
      <alignment horizontal="right"/>
      <protection locked="0"/>
    </xf>
    <xf numFmtId="0" fontId="52" fillId="0" borderId="0" xfId="46" applyFont="1" applyAlignment="1">
      <alignment/>
      <protection/>
    </xf>
    <xf numFmtId="49" fontId="5" fillId="19" borderId="10" xfId="46" applyNumberFormat="1" applyFont="1" applyFill="1" applyBorder="1" applyAlignment="1" applyProtection="1">
      <alignment horizontal="center" vertical="center" wrapText="1"/>
      <protection/>
    </xf>
    <xf numFmtId="49" fontId="5" fillId="19" borderId="29" xfId="46" applyNumberFormat="1" applyFont="1" applyFill="1" applyBorder="1" applyAlignment="1" applyProtection="1">
      <alignment horizontal="center" vertical="center" wrapText="1"/>
      <protection/>
    </xf>
    <xf numFmtId="49" fontId="5" fillId="19" borderId="21" xfId="46" applyNumberFormat="1" applyFont="1" applyFill="1" applyBorder="1" applyAlignment="1" applyProtection="1">
      <alignment horizontal="center" vertical="center" wrapText="1"/>
      <protection/>
    </xf>
    <xf numFmtId="49" fontId="5" fillId="19" borderId="27" xfId="46" applyNumberFormat="1" applyFont="1" applyFill="1" applyBorder="1" applyAlignment="1" applyProtection="1">
      <alignment horizontal="center" vertical="center" wrapText="1"/>
      <protection/>
    </xf>
    <xf numFmtId="4" fontId="5" fillId="19" borderId="35" xfId="46" applyNumberFormat="1" applyFont="1" applyFill="1" applyBorder="1" applyAlignment="1" applyProtection="1">
      <alignment horizontal="right"/>
      <protection/>
    </xf>
    <xf numFmtId="0" fontId="6" fillId="0" borderId="35" xfId="46" applyFont="1" applyFill="1" applyBorder="1" applyAlignment="1" applyProtection="1">
      <alignment horizontal="center"/>
      <protection locked="0"/>
    </xf>
    <xf numFmtId="0" fontId="6" fillId="0" borderId="31" xfId="46" applyFont="1" applyFill="1" applyBorder="1" applyAlignment="1" applyProtection="1">
      <alignment horizontal="center"/>
      <protection locked="0"/>
    </xf>
    <xf numFmtId="49" fontId="6" fillId="0" borderId="35" xfId="46" applyNumberFormat="1" applyFont="1" applyFill="1" applyBorder="1" applyAlignment="1" applyProtection="1">
      <alignment horizontal="left"/>
      <protection locked="0"/>
    </xf>
    <xf numFmtId="49" fontId="6" fillId="0" borderId="32" xfId="46" applyNumberFormat="1" applyFont="1" applyFill="1" applyBorder="1" applyAlignment="1" applyProtection="1">
      <alignment horizontal="left" wrapText="1"/>
      <protection locked="0"/>
    </xf>
    <xf numFmtId="49" fontId="6" fillId="0" borderId="31" xfId="46" applyNumberFormat="1" applyFont="1" applyFill="1" applyBorder="1" applyAlignment="1" applyProtection="1">
      <alignment horizontal="left"/>
      <protection locked="0"/>
    </xf>
    <xf numFmtId="4" fontId="6" fillId="0" borderId="35" xfId="46" applyNumberFormat="1" applyFont="1" applyFill="1" applyBorder="1" applyProtection="1">
      <alignment/>
      <protection locked="0"/>
    </xf>
    <xf numFmtId="3" fontId="6" fillId="0" borderId="31" xfId="46" applyNumberFormat="1" applyFont="1" applyFill="1" applyBorder="1" applyAlignment="1" applyProtection="1">
      <alignment horizontal="center"/>
      <protection locked="0"/>
    </xf>
    <xf numFmtId="2" fontId="6" fillId="0" borderId="35" xfId="67" applyNumberFormat="1" applyFont="1" applyFill="1" applyBorder="1" applyAlignment="1" applyProtection="1">
      <alignment/>
      <protection locked="0"/>
    </xf>
    <xf numFmtId="49" fontId="6" fillId="0" borderId="32" xfId="46" applyNumberFormat="1" applyFont="1" applyFill="1" applyBorder="1" applyAlignment="1" applyProtection="1">
      <alignment horizontal="center" wrapText="1"/>
      <protection locked="0"/>
    </xf>
    <xf numFmtId="0" fontId="6" fillId="0" borderId="38" xfId="46" applyFont="1" applyFill="1" applyBorder="1" applyAlignment="1" applyProtection="1">
      <alignment horizontal="center"/>
      <protection locked="0"/>
    </xf>
    <xf numFmtId="0" fontId="6" fillId="0" borderId="42" xfId="46" applyFont="1" applyFill="1" applyBorder="1" applyAlignment="1" applyProtection="1">
      <alignment horizontal="center"/>
      <protection locked="0"/>
    </xf>
    <xf numFmtId="49" fontId="6" fillId="0" borderId="38" xfId="46" applyNumberFormat="1" applyFont="1" applyFill="1" applyBorder="1" applyAlignment="1" applyProtection="1">
      <alignment horizontal="left"/>
      <protection locked="0"/>
    </xf>
    <xf numFmtId="49" fontId="6" fillId="0" borderId="40" xfId="46" applyNumberFormat="1" applyFont="1" applyFill="1" applyBorder="1" applyAlignment="1" applyProtection="1">
      <alignment horizontal="left" wrapText="1"/>
      <protection locked="0"/>
    </xf>
    <xf numFmtId="49" fontId="6" fillId="0" borderId="42" xfId="46" applyNumberFormat="1" applyFont="1" applyFill="1" applyBorder="1" applyAlignment="1" applyProtection="1">
      <alignment horizontal="left"/>
      <protection locked="0"/>
    </xf>
    <xf numFmtId="4" fontId="6" fillId="0" borderId="38" xfId="46" applyNumberFormat="1" applyFont="1" applyFill="1" applyBorder="1" applyProtection="1">
      <alignment/>
      <protection locked="0"/>
    </xf>
    <xf numFmtId="3" fontId="6" fillId="0" borderId="42" xfId="46" applyNumberFormat="1" applyFont="1" applyFill="1" applyBorder="1" applyAlignment="1" applyProtection="1">
      <alignment horizontal="center"/>
      <protection locked="0"/>
    </xf>
    <xf numFmtId="2" fontId="6" fillId="0" borderId="38" xfId="67" applyNumberFormat="1" applyFont="1" applyFill="1" applyBorder="1" applyAlignment="1" applyProtection="1">
      <alignment/>
      <protection locked="0"/>
    </xf>
    <xf numFmtId="0" fontId="6" fillId="0" borderId="0" xfId="46" applyFont="1" applyAlignment="1">
      <alignment horizontal="left"/>
      <protection/>
    </xf>
    <xf numFmtId="0" fontId="5" fillId="19" borderId="10" xfId="46" applyFont="1" applyFill="1" applyBorder="1" applyAlignment="1">
      <alignment vertical="center"/>
      <protection/>
    </xf>
    <xf numFmtId="49" fontId="6" fillId="0" borderId="11" xfId="46" applyNumberFormat="1" applyFont="1" applyFill="1" applyBorder="1" applyAlignment="1" applyProtection="1">
      <alignment/>
      <protection locked="0"/>
    </xf>
    <xf numFmtId="49" fontId="6" fillId="0" borderId="21" xfId="46" applyNumberFormat="1" applyFont="1" applyFill="1" applyBorder="1" applyAlignment="1" applyProtection="1">
      <alignment/>
      <protection locked="0"/>
    </xf>
    <xf numFmtId="0" fontId="1" fillId="0" borderId="0" xfId="46" applyAlignment="1">
      <alignment/>
      <protection/>
    </xf>
    <xf numFmtId="0" fontId="1" fillId="0" borderId="0" xfId="46" applyAlignment="1">
      <alignment horizontal="right"/>
      <protection/>
    </xf>
    <xf numFmtId="0" fontId="54" fillId="0" borderId="0" xfId="46" applyFont="1">
      <alignment/>
      <protection/>
    </xf>
    <xf numFmtId="0" fontId="53" fillId="0" borderId="0" xfId="46" applyNumberFormat="1" applyFont="1" applyFill="1" applyBorder="1" applyAlignment="1">
      <alignment horizontal="right" vertical="center" wrapText="1"/>
      <protection/>
    </xf>
    <xf numFmtId="3" fontId="53" fillId="0" borderId="0" xfId="46" applyNumberFormat="1" applyFont="1" applyFill="1" applyBorder="1" applyAlignment="1">
      <alignment vertical="center"/>
      <protection/>
    </xf>
    <xf numFmtId="0" fontId="54" fillId="0" borderId="0" xfId="46" applyFont="1" applyFill="1">
      <alignment/>
      <protection/>
    </xf>
    <xf numFmtId="0" fontId="14" fillId="0" borderId="0" xfId="46" applyFont="1" applyAlignment="1">
      <alignment wrapText="1"/>
      <protection/>
    </xf>
    <xf numFmtId="0" fontId="6" fillId="0" borderId="10" xfId="46" applyFont="1" applyFill="1" applyBorder="1" applyAlignment="1">
      <alignment horizontal="left"/>
      <protection/>
    </xf>
    <xf numFmtId="0" fontId="55" fillId="0" borderId="0" xfId="46" applyFont="1">
      <alignment/>
      <protection/>
    </xf>
    <xf numFmtId="0" fontId="52" fillId="0" borderId="0" xfId="46" applyFont="1" applyAlignment="1">
      <alignment horizontal="center"/>
      <protection/>
    </xf>
    <xf numFmtId="0" fontId="5" fillId="16" borderId="27" xfId="46" applyFont="1" applyFill="1" applyBorder="1" applyAlignment="1">
      <alignment horizontal="center" vertical="center"/>
      <protection/>
    </xf>
    <xf numFmtId="0" fontId="5" fillId="16" borderId="43" xfId="46" applyFont="1" applyFill="1" applyBorder="1" applyAlignment="1">
      <alignment horizontal="center" vertical="center" wrapText="1"/>
      <protection/>
    </xf>
    <xf numFmtId="0" fontId="6" fillId="0" borderId="33" xfId="46" applyFont="1" applyBorder="1" applyAlignment="1">
      <alignment horizontal="left" vertical="center"/>
      <protection/>
    </xf>
    <xf numFmtId="0" fontId="6" fillId="24" borderId="33" xfId="46" applyFont="1" applyFill="1" applyBorder="1" applyAlignment="1" applyProtection="1">
      <alignment horizontal="left" vertical="center" wrapText="1"/>
      <protection locked="0"/>
    </xf>
    <xf numFmtId="1" fontId="6" fillId="24" borderId="44" xfId="46" applyNumberFormat="1" applyFont="1" applyFill="1" applyBorder="1" applyAlignment="1" applyProtection="1">
      <alignment horizontal="left" vertical="center"/>
      <protection locked="0"/>
    </xf>
    <xf numFmtId="0" fontId="6" fillId="0" borderId="35" xfId="46" applyFont="1" applyBorder="1" applyAlignment="1">
      <alignment horizontal="left" vertical="center"/>
      <protection/>
    </xf>
    <xf numFmtId="0" fontId="6" fillId="24" borderId="35" xfId="46" applyFont="1" applyFill="1" applyBorder="1" applyAlignment="1" applyProtection="1">
      <alignment horizontal="left" vertical="center" wrapText="1"/>
      <protection locked="0"/>
    </xf>
    <xf numFmtId="1" fontId="6" fillId="24" borderId="34" xfId="46" applyNumberFormat="1" applyFont="1" applyFill="1" applyBorder="1" applyAlignment="1" applyProtection="1">
      <alignment horizontal="left" vertical="center"/>
      <protection locked="0"/>
    </xf>
    <xf numFmtId="0" fontId="6" fillId="0" borderId="38" xfId="46" applyFont="1" applyBorder="1" applyAlignment="1">
      <alignment horizontal="left" vertical="center"/>
      <protection/>
    </xf>
    <xf numFmtId="0" fontId="6" fillId="24" borderId="38" xfId="46" applyFont="1" applyFill="1" applyBorder="1" applyAlignment="1" applyProtection="1">
      <alignment horizontal="left" vertical="center" wrapText="1"/>
      <protection locked="0"/>
    </xf>
    <xf numFmtId="1" fontId="6" fillId="24" borderId="41" xfId="46" applyNumberFormat="1" applyFont="1" applyFill="1" applyBorder="1" applyAlignment="1" applyProtection="1">
      <alignment horizontal="left" vertical="center"/>
      <protection locked="0"/>
    </xf>
    <xf numFmtId="0" fontId="56" fillId="0" borderId="0" xfId="46" applyFont="1">
      <alignment/>
      <protection/>
    </xf>
    <xf numFmtId="0" fontId="20" fillId="0" borderId="10" xfId="46" applyFont="1" applyFill="1" applyBorder="1" applyAlignment="1">
      <alignment wrapText="1"/>
      <protection/>
    </xf>
    <xf numFmtId="0" fontId="57" fillId="0" borderId="0" xfId="46" applyFont="1">
      <alignment/>
      <protection/>
    </xf>
    <xf numFmtId="49" fontId="5" fillId="19" borderId="28" xfId="46" applyNumberFormat="1" applyFont="1" applyFill="1" applyBorder="1" applyAlignment="1" applyProtection="1">
      <alignment horizontal="center" vertical="center" wrapText="1"/>
      <protection/>
    </xf>
    <xf numFmtId="49" fontId="5" fillId="19" borderId="43" xfId="46" applyNumberFormat="1" applyFont="1" applyFill="1" applyBorder="1" applyAlignment="1" applyProtection="1">
      <alignment horizontal="center" vertical="center" wrapText="1"/>
      <protection/>
    </xf>
    <xf numFmtId="49" fontId="5" fillId="19" borderId="30" xfId="46" applyNumberFormat="1" applyFont="1" applyFill="1" applyBorder="1" applyAlignment="1" applyProtection="1">
      <alignment horizontal="center" vertical="center" wrapText="1"/>
      <protection/>
    </xf>
    <xf numFmtId="49" fontId="5" fillId="24" borderId="39" xfId="46" applyNumberFormat="1" applyFont="1" applyFill="1" applyBorder="1" applyAlignment="1" applyProtection="1">
      <alignment horizontal="center" vertical="center" wrapText="1"/>
      <protection/>
    </xf>
    <xf numFmtId="49" fontId="5" fillId="24" borderId="31" xfId="46" applyNumberFormat="1" applyFont="1" applyFill="1" applyBorder="1" applyAlignment="1" applyProtection="1">
      <alignment horizontal="center" vertical="center" wrapText="1"/>
      <protection/>
    </xf>
    <xf numFmtId="49" fontId="5" fillId="24" borderId="35" xfId="46" applyNumberFormat="1" applyFont="1" applyFill="1" applyBorder="1" applyAlignment="1" applyProtection="1">
      <alignment horizontal="center" vertical="center" wrapText="1"/>
      <protection/>
    </xf>
    <xf numFmtId="4" fontId="5" fillId="24" borderId="35" xfId="46" applyNumberFormat="1" applyFont="1" applyFill="1" applyBorder="1" applyAlignment="1" applyProtection="1">
      <alignment horizontal="center" vertical="center" wrapText="1"/>
      <protection/>
    </xf>
    <xf numFmtId="4" fontId="5" fillId="24" borderId="31" xfId="46" applyNumberFormat="1" applyFont="1" applyFill="1" applyBorder="1" applyAlignment="1" applyProtection="1">
      <alignment horizontal="center" vertical="center" wrapText="1"/>
      <protection/>
    </xf>
    <xf numFmtId="4" fontId="5" fillId="19" borderId="35" xfId="46" applyNumberFormat="1" applyFont="1" applyFill="1" applyBorder="1" applyAlignment="1" applyProtection="1">
      <alignment horizontal="center" vertical="center" wrapText="1"/>
      <protection/>
    </xf>
    <xf numFmtId="49" fontId="5" fillId="24" borderId="38" xfId="46" applyNumberFormat="1" applyFont="1" applyFill="1" applyBorder="1" applyAlignment="1" applyProtection="1">
      <alignment horizontal="center" vertical="center" wrapText="1"/>
      <protection/>
    </xf>
    <xf numFmtId="49" fontId="5" fillId="24" borderId="42" xfId="46" applyNumberFormat="1" applyFont="1" applyFill="1" applyBorder="1" applyAlignment="1" applyProtection="1">
      <alignment horizontal="center" vertical="center" wrapText="1"/>
      <protection/>
    </xf>
    <xf numFmtId="4" fontId="5" fillId="24" borderId="38" xfId="46" applyNumberFormat="1" applyFont="1" applyFill="1" applyBorder="1" applyAlignment="1" applyProtection="1">
      <alignment horizontal="center" vertical="center" wrapText="1"/>
      <protection/>
    </xf>
    <xf numFmtId="4" fontId="5" fillId="24" borderId="42" xfId="46" applyNumberFormat="1" applyFont="1" applyFill="1" applyBorder="1" applyAlignment="1" applyProtection="1">
      <alignment horizontal="center" vertical="center" wrapText="1"/>
      <protection/>
    </xf>
    <xf numFmtId="4" fontId="5" fillId="19" borderId="38" xfId="46" applyNumberFormat="1" applyFont="1" applyFill="1" applyBorder="1" applyAlignment="1" applyProtection="1">
      <alignment horizontal="center" vertical="center" wrapText="1"/>
      <protection/>
    </xf>
    <xf numFmtId="0" fontId="5" fillId="16" borderId="10" xfId="46" applyFont="1" applyFill="1" applyBorder="1">
      <alignment/>
      <protection/>
    </xf>
    <xf numFmtId="0" fontId="6" fillId="0" borderId="10" xfId="46" applyFont="1" applyBorder="1">
      <alignment/>
      <protection/>
    </xf>
    <xf numFmtId="0" fontId="5" fillId="0" borderId="29" xfId="46" applyFont="1" applyBorder="1">
      <alignment/>
      <protection/>
    </xf>
    <xf numFmtId="0" fontId="5" fillId="0" borderId="21" xfId="46" applyFont="1" applyBorder="1">
      <alignment/>
      <protection/>
    </xf>
    <xf numFmtId="0" fontId="3" fillId="0" borderId="0" xfId="61" applyFont="1">
      <alignment/>
      <protection/>
    </xf>
    <xf numFmtId="0" fontId="6" fillId="0" borderId="0" xfId="61" applyFont="1" applyAlignment="1">
      <alignment vertical="center"/>
      <protection/>
    </xf>
    <xf numFmtId="43" fontId="3" fillId="0" borderId="0" xfId="61" applyNumberFormat="1" applyFont="1">
      <alignment/>
      <protection/>
    </xf>
    <xf numFmtId="0" fontId="6" fillId="0" borderId="0" xfId="61" applyFont="1" applyAlignment="1">
      <alignment horizontal="center" vertical="center"/>
      <protection/>
    </xf>
    <xf numFmtId="43" fontId="6" fillId="0" borderId="0" xfId="61" applyNumberFormat="1" applyFont="1" applyAlignment="1">
      <alignment horizontal="center" vertical="center"/>
      <protection/>
    </xf>
    <xf numFmtId="0" fontId="59" fillId="0" borderId="0" xfId="61" applyFont="1" applyAlignment="1">
      <alignment vertical="center"/>
      <protection/>
    </xf>
    <xf numFmtId="43" fontId="59" fillId="0" borderId="0" xfId="61" applyNumberFormat="1" applyFont="1" applyAlignment="1">
      <alignment horizontal="center" vertical="center"/>
      <protection/>
    </xf>
    <xf numFmtId="0" fontId="14" fillId="0" borderId="0" xfId="61" applyFont="1" applyAlignment="1">
      <alignment horizontal="left" vertical="center"/>
      <protection/>
    </xf>
    <xf numFmtId="49" fontId="6" fillId="16" borderId="21" xfId="61" applyNumberFormat="1" applyFont="1" applyFill="1" applyBorder="1" applyAlignment="1">
      <alignment vertical="center"/>
      <protection/>
    </xf>
    <xf numFmtId="49" fontId="6" fillId="16" borderId="11" xfId="61" applyNumberFormat="1" applyFont="1" applyFill="1" applyBorder="1" applyAlignment="1">
      <alignment vertical="center"/>
      <protection/>
    </xf>
    <xf numFmtId="43" fontId="6" fillId="0" borderId="10" xfId="61" applyNumberFormat="1" applyFont="1" applyBorder="1" applyAlignment="1" applyProtection="1">
      <alignment horizontal="left" vertical="center"/>
      <protection locked="0"/>
    </xf>
    <xf numFmtId="49" fontId="6" fillId="16" borderId="11" xfId="61" applyNumberFormat="1" applyFont="1" applyFill="1" applyBorder="1" applyAlignment="1">
      <alignment horizontal="left" vertical="center"/>
      <protection/>
    </xf>
    <xf numFmtId="0" fontId="3" fillId="0" borderId="0" xfId="61" applyFont="1" applyAlignment="1">
      <alignment vertical="center"/>
      <protection/>
    </xf>
    <xf numFmtId="0" fontId="6" fillId="0" borderId="0" xfId="61" applyFont="1" applyBorder="1" applyAlignment="1">
      <alignment horizontal="left" vertical="center" indent="1"/>
      <protection/>
    </xf>
    <xf numFmtId="0" fontId="3" fillId="19" borderId="38" xfId="61" applyFont="1" applyFill="1" applyBorder="1">
      <alignment/>
      <protection/>
    </xf>
    <xf numFmtId="49" fontId="59" fillId="19" borderId="38" xfId="61" applyNumberFormat="1" applyFont="1" applyFill="1" applyBorder="1" applyAlignment="1" applyProtection="1">
      <alignment horizontal="center" vertical="center" wrapText="1"/>
      <protection/>
    </xf>
    <xf numFmtId="4" fontId="6" fillId="19" borderId="38" xfId="61" applyNumberFormat="1" applyFont="1" applyFill="1" applyBorder="1" applyAlignment="1" applyProtection="1">
      <alignment horizontal="center" vertical="center"/>
      <protection/>
    </xf>
    <xf numFmtId="43" fontId="6" fillId="19" borderId="38" xfId="61" applyNumberFormat="1" applyFont="1" applyFill="1" applyBorder="1" applyAlignment="1" applyProtection="1">
      <alignment horizontal="center" vertical="center"/>
      <protection/>
    </xf>
    <xf numFmtId="49" fontId="5" fillId="19" borderId="38" xfId="61" applyNumberFormat="1" applyFont="1" applyFill="1" applyBorder="1" applyAlignment="1">
      <alignment horizontal="left" vertical="center"/>
      <protection/>
    </xf>
    <xf numFmtId="0" fontId="3" fillId="19" borderId="35" xfId="61" applyFont="1" applyFill="1" applyBorder="1">
      <alignment/>
      <protection/>
    </xf>
    <xf numFmtId="4" fontId="6" fillId="16" borderId="35" xfId="61" applyNumberFormat="1" applyFont="1" applyFill="1" applyBorder="1" applyAlignment="1" applyProtection="1">
      <alignment horizontal="center" vertical="center"/>
      <protection/>
    </xf>
    <xf numFmtId="49" fontId="6" fillId="16" borderId="35" xfId="61" applyNumberFormat="1" applyFont="1" applyFill="1" applyBorder="1" applyAlignment="1">
      <alignment horizontal="left" vertical="center"/>
      <protection/>
    </xf>
    <xf numFmtId="0" fontId="3" fillId="19" borderId="39" xfId="61" applyFont="1" applyFill="1" applyBorder="1">
      <alignment/>
      <protection/>
    </xf>
    <xf numFmtId="49" fontId="59" fillId="16" borderId="39" xfId="61" applyNumberFormat="1" applyFont="1" applyFill="1" applyBorder="1" applyAlignment="1" applyProtection="1">
      <alignment horizontal="center" vertical="center" wrapText="1"/>
      <protection/>
    </xf>
    <xf numFmtId="4" fontId="6" fillId="16" borderId="35" xfId="61" applyNumberFormat="1" applyFont="1" applyFill="1" applyBorder="1" applyAlignment="1" applyProtection="1">
      <alignment horizontal="center" vertical="center"/>
      <protection/>
    </xf>
    <xf numFmtId="4" fontId="6" fillId="16" borderId="39" xfId="61" applyNumberFormat="1" applyFont="1" applyFill="1" applyBorder="1" applyAlignment="1" applyProtection="1">
      <alignment horizontal="center" vertical="center"/>
      <protection/>
    </xf>
    <xf numFmtId="49" fontId="6" fillId="16" borderId="39" xfId="61" applyNumberFormat="1" applyFont="1" applyFill="1" applyBorder="1" applyAlignment="1">
      <alignment horizontal="left" vertical="center"/>
      <protection/>
    </xf>
    <xf numFmtId="49" fontId="59" fillId="16" borderId="35" xfId="61" applyNumberFormat="1" applyFont="1" applyFill="1" applyBorder="1" applyAlignment="1" applyProtection="1">
      <alignment horizontal="center" vertical="center" wrapText="1"/>
      <protection/>
    </xf>
    <xf numFmtId="49" fontId="6" fillId="24" borderId="35" xfId="61" applyNumberFormat="1" applyFont="1" applyFill="1" applyBorder="1" applyAlignment="1">
      <alignment horizontal="left" vertical="center"/>
      <protection/>
    </xf>
    <xf numFmtId="4" fontId="6" fillId="16" borderId="35" xfId="61" applyNumberFormat="1" applyFont="1" applyFill="1" applyBorder="1" applyAlignment="1">
      <alignment horizontal="center" vertical="center"/>
      <protection/>
    </xf>
    <xf numFmtId="168" fontId="6" fillId="16" borderId="35" xfId="61" applyNumberFormat="1" applyFont="1" applyFill="1" applyBorder="1" applyAlignment="1" applyProtection="1">
      <alignment horizontal="center" vertical="center"/>
      <protection/>
    </xf>
    <xf numFmtId="4" fontId="6" fillId="24" borderId="35" xfId="61" applyNumberFormat="1" applyFont="1" applyFill="1" applyBorder="1" applyAlignment="1" applyProtection="1">
      <alignment horizontal="center" vertical="center"/>
      <protection/>
    </xf>
    <xf numFmtId="49" fontId="6" fillId="0" borderId="35" xfId="61" applyNumberFormat="1" applyFont="1" applyFill="1" applyBorder="1" applyAlignment="1">
      <alignment horizontal="left" vertical="center"/>
      <protection/>
    </xf>
    <xf numFmtId="4" fontId="6" fillId="19" borderId="35" xfId="61" applyNumberFormat="1" applyFont="1" applyFill="1" applyBorder="1" applyAlignment="1">
      <alignment horizontal="center" vertical="center"/>
      <protection/>
    </xf>
    <xf numFmtId="4" fontId="6" fillId="0" borderId="35" xfId="61" applyNumberFormat="1" applyFont="1" applyFill="1" applyBorder="1" applyAlignment="1" applyProtection="1">
      <alignment horizontal="center" vertical="center"/>
      <protection locked="0"/>
    </xf>
    <xf numFmtId="49" fontId="6" fillId="0" borderId="35" xfId="61" applyNumberFormat="1" applyFont="1" applyFill="1" applyBorder="1" applyAlignment="1">
      <alignment horizontal="left" vertical="center" indent="1"/>
      <protection/>
    </xf>
    <xf numFmtId="4" fontId="6" fillId="19" borderId="35" xfId="61" applyNumberFormat="1" applyFont="1" applyFill="1" applyBorder="1" applyAlignment="1" applyProtection="1">
      <alignment horizontal="center" vertical="center"/>
      <protection locked="0"/>
    </xf>
    <xf numFmtId="49" fontId="6" fillId="0" borderId="35" xfId="61" applyNumberFormat="1" applyFont="1" applyFill="1" applyBorder="1" applyAlignment="1">
      <alignment horizontal="left" vertical="center" indent="2"/>
      <protection/>
    </xf>
    <xf numFmtId="4" fontId="6" fillId="16" borderId="33" xfId="61" applyNumberFormat="1" applyFont="1" applyFill="1" applyBorder="1" applyAlignment="1">
      <alignment horizontal="center" vertical="center"/>
      <protection/>
    </xf>
    <xf numFmtId="49" fontId="6" fillId="16" borderId="33" xfId="61" applyNumberFormat="1" applyFont="1" applyFill="1" applyBorder="1" applyAlignment="1">
      <alignment horizontal="left" vertical="center"/>
      <protection/>
    </xf>
    <xf numFmtId="49" fontId="5" fillId="19" borderId="10" xfId="61" applyNumberFormat="1" applyFont="1" applyFill="1" applyBorder="1" applyAlignment="1">
      <alignment horizontal="left" vertical="center"/>
      <protection/>
    </xf>
    <xf numFmtId="49" fontId="5" fillId="19" borderId="45" xfId="61" applyNumberFormat="1" applyFont="1" applyFill="1" applyBorder="1" applyAlignment="1">
      <alignment horizontal="left" vertical="center"/>
      <protection/>
    </xf>
    <xf numFmtId="0" fontId="1" fillId="0" borderId="0" xfId="61">
      <alignment/>
      <protection/>
    </xf>
    <xf numFmtId="0" fontId="1" fillId="0" borderId="0" xfId="61" applyAlignment="1">
      <alignment horizontal="center" vertical="center"/>
      <protection/>
    </xf>
    <xf numFmtId="0" fontId="1" fillId="0" borderId="0" xfId="61" applyAlignment="1">
      <alignment vertical="center"/>
      <protection/>
    </xf>
    <xf numFmtId="0" fontId="1" fillId="0" borderId="0" xfId="61" applyFont="1" applyAlignment="1">
      <alignment vertical="center"/>
      <protection/>
    </xf>
    <xf numFmtId="0" fontId="3" fillId="0" borderId="0" xfId="61" applyFont="1" applyAlignment="1">
      <alignment horizontal="center" vertical="center"/>
      <protection/>
    </xf>
    <xf numFmtId="0" fontId="6" fillId="16" borderId="38" xfId="61" applyFont="1" applyFill="1" applyBorder="1" applyAlignment="1" applyProtection="1">
      <alignment horizontal="center" vertical="center"/>
      <protection/>
    </xf>
    <xf numFmtId="4" fontId="6" fillId="16" borderId="38" xfId="61" applyNumberFormat="1" applyFont="1" applyFill="1" applyBorder="1" applyAlignment="1" applyProtection="1">
      <alignment horizontal="center" vertical="center"/>
      <protection/>
    </xf>
    <xf numFmtId="3" fontId="6" fillId="16" borderId="38" xfId="61" applyNumberFormat="1" applyFont="1" applyFill="1" applyBorder="1" applyAlignment="1" applyProtection="1">
      <alignment horizontal="center" vertical="center"/>
      <protection/>
    </xf>
    <xf numFmtId="4" fontId="6" fillId="16" borderId="38" xfId="61" applyNumberFormat="1" applyFont="1" applyFill="1" applyBorder="1" applyAlignment="1">
      <alignment horizontal="left" vertical="center"/>
      <protection/>
    </xf>
    <xf numFmtId="3" fontId="6" fillId="16" borderId="38" xfId="61" applyNumberFormat="1" applyFont="1" applyFill="1" applyBorder="1" applyAlignment="1">
      <alignment horizontal="left" vertical="center"/>
      <protection/>
    </xf>
    <xf numFmtId="49" fontId="6" fillId="16" borderId="38" xfId="61" applyNumberFormat="1" applyFont="1" applyFill="1" applyBorder="1" applyAlignment="1">
      <alignment horizontal="left" vertical="center"/>
      <protection/>
    </xf>
    <xf numFmtId="0" fontId="6" fillId="16" borderId="35" xfId="61" applyFont="1" applyFill="1" applyBorder="1" applyAlignment="1" applyProtection="1">
      <alignment horizontal="center" vertical="center"/>
      <protection/>
    </xf>
    <xf numFmtId="4" fontId="6" fillId="16" borderId="35" xfId="61" applyNumberFormat="1" applyFont="1" applyFill="1" applyBorder="1" applyAlignment="1" applyProtection="1">
      <alignment vertical="center"/>
      <protection/>
    </xf>
    <xf numFmtId="3" fontId="6" fillId="16" borderId="35" xfId="61" applyNumberFormat="1" applyFont="1" applyFill="1" applyBorder="1" applyAlignment="1" applyProtection="1">
      <alignment vertical="center"/>
      <protection/>
    </xf>
    <xf numFmtId="4" fontId="6" fillId="16" borderId="35" xfId="61" applyNumberFormat="1" applyFont="1" applyFill="1" applyBorder="1" applyAlignment="1">
      <alignment horizontal="left" vertical="center"/>
      <protection/>
    </xf>
    <xf numFmtId="3" fontId="6" fillId="16" borderId="35" xfId="61" applyNumberFormat="1" applyFont="1" applyFill="1" applyBorder="1" applyAlignment="1">
      <alignment horizontal="left" vertical="center"/>
      <protection/>
    </xf>
    <xf numFmtId="4" fontId="6" fillId="16" borderId="35" xfId="61" applyNumberFormat="1" applyFont="1" applyFill="1" applyBorder="1" applyAlignment="1" applyProtection="1">
      <alignment vertical="center"/>
      <protection/>
    </xf>
    <xf numFmtId="3" fontId="6" fillId="16" borderId="35" xfId="61" applyNumberFormat="1" applyFont="1" applyFill="1" applyBorder="1" applyAlignment="1" applyProtection="1">
      <alignment vertical="center"/>
      <protection/>
    </xf>
    <xf numFmtId="4" fontId="6" fillId="24" borderId="35" xfId="61" applyNumberFormat="1" applyFont="1" applyFill="1" applyBorder="1" applyAlignment="1" applyProtection="1">
      <alignment vertical="center"/>
      <protection/>
    </xf>
    <xf numFmtId="4" fontId="6" fillId="16" borderId="35" xfId="61" applyNumberFormat="1" applyFont="1" applyFill="1" applyBorder="1" applyAlignment="1">
      <alignment horizontal="left" vertical="center"/>
      <protection/>
    </xf>
    <xf numFmtId="3" fontId="6" fillId="16" borderId="35" xfId="61" applyNumberFormat="1" applyFont="1" applyFill="1" applyBorder="1" applyAlignment="1">
      <alignment horizontal="left" vertical="center"/>
      <protection/>
    </xf>
    <xf numFmtId="0" fontId="6" fillId="16" borderId="35" xfId="61" applyFont="1" applyFill="1" applyBorder="1" applyAlignment="1" applyProtection="1">
      <alignment horizontal="center" vertical="center"/>
      <protection/>
    </xf>
    <xf numFmtId="3" fontId="6" fillId="16" borderId="35" xfId="61" applyNumberFormat="1" applyFont="1" applyFill="1" applyBorder="1" applyAlignment="1" applyProtection="1">
      <alignment horizontal="center" vertical="center"/>
      <protection/>
    </xf>
    <xf numFmtId="4" fontId="6" fillId="16" borderId="35" xfId="61" applyNumberFormat="1" applyFont="1" applyFill="1" applyBorder="1" applyAlignment="1">
      <alignment horizontal="center" vertical="center"/>
      <protection/>
    </xf>
    <xf numFmtId="3" fontId="6" fillId="19" borderId="36" xfId="61" applyNumberFormat="1" applyFont="1" applyFill="1" applyBorder="1" applyAlignment="1">
      <alignment horizontal="center" vertical="center"/>
      <protection/>
    </xf>
    <xf numFmtId="3" fontId="6" fillId="0" borderId="35" xfId="61" applyNumberFormat="1" applyFont="1" applyFill="1" applyBorder="1" applyAlignment="1" applyProtection="1">
      <alignment horizontal="center" vertical="center"/>
      <protection locked="0"/>
    </xf>
    <xf numFmtId="4" fontId="6" fillId="0" borderId="35" xfId="61" applyNumberFormat="1" applyFont="1" applyFill="1" applyBorder="1" applyAlignment="1">
      <alignment horizontal="left" vertical="center" indent="1"/>
      <protection/>
    </xf>
    <xf numFmtId="3" fontId="6" fillId="0" borderId="35" xfId="61" applyNumberFormat="1" applyFont="1" applyFill="1" applyBorder="1" applyAlignment="1">
      <alignment horizontal="left" vertical="center" indent="1"/>
      <protection/>
    </xf>
    <xf numFmtId="4" fontId="6" fillId="0" borderId="35" xfId="61" applyNumberFormat="1" applyFont="1" applyFill="1" applyBorder="1" applyAlignment="1">
      <alignment horizontal="left" vertical="center"/>
      <protection/>
    </xf>
    <xf numFmtId="3" fontId="6" fillId="0" borderId="35" xfId="61" applyNumberFormat="1" applyFont="1" applyFill="1" applyBorder="1" applyAlignment="1">
      <alignment horizontal="left" vertical="center"/>
      <protection/>
    </xf>
    <xf numFmtId="3" fontId="6" fillId="16" borderId="35" xfId="61" applyNumberFormat="1" applyFont="1" applyFill="1" applyBorder="1" applyAlignment="1">
      <alignment horizontal="center" vertical="center"/>
      <protection/>
    </xf>
    <xf numFmtId="3" fontId="6" fillId="19" borderId="35" xfId="61" applyNumberFormat="1" applyFont="1" applyFill="1" applyBorder="1" applyAlignment="1" applyProtection="1">
      <alignment horizontal="center" vertical="center"/>
      <protection locked="0"/>
    </xf>
    <xf numFmtId="3" fontId="6" fillId="19" borderId="35" xfId="61" applyNumberFormat="1" applyFont="1" applyFill="1" applyBorder="1" applyAlignment="1">
      <alignment horizontal="center" vertical="center"/>
      <protection/>
    </xf>
    <xf numFmtId="4" fontId="6" fillId="0" borderId="35" xfId="61" applyNumberFormat="1" applyFont="1" applyFill="1" applyBorder="1" applyAlignment="1">
      <alignment horizontal="left" vertical="center" indent="2"/>
      <protection/>
    </xf>
    <xf numFmtId="3" fontId="6" fillId="0" borderId="35" xfId="61" applyNumberFormat="1" applyFont="1" applyFill="1" applyBorder="1" applyAlignment="1">
      <alignment horizontal="left" vertical="center" indent="2"/>
      <protection/>
    </xf>
    <xf numFmtId="4" fontId="6" fillId="19" borderId="39" xfId="61" applyNumberFormat="1" applyFont="1" applyFill="1" applyBorder="1" applyAlignment="1" applyProtection="1">
      <alignment horizontal="center" vertical="center"/>
      <protection locked="0"/>
    </xf>
    <xf numFmtId="3" fontId="6" fillId="19" borderId="39" xfId="61" applyNumberFormat="1" applyFont="1" applyFill="1" applyBorder="1" applyAlignment="1" applyProtection="1">
      <alignment horizontal="center" vertical="center"/>
      <protection locked="0"/>
    </xf>
    <xf numFmtId="3" fontId="6" fillId="16" borderId="33" xfId="61" applyNumberFormat="1" applyFont="1" applyFill="1" applyBorder="1" applyAlignment="1">
      <alignment horizontal="center" vertical="center"/>
      <protection/>
    </xf>
    <xf numFmtId="4" fontId="6" fillId="16" borderId="33" xfId="61" applyNumberFormat="1" applyFont="1" applyFill="1" applyBorder="1" applyAlignment="1">
      <alignment horizontal="left" vertical="center"/>
      <protection/>
    </xf>
    <xf numFmtId="3" fontId="6" fillId="16" borderId="33" xfId="61" applyNumberFormat="1" applyFont="1" applyFill="1" applyBorder="1" applyAlignment="1">
      <alignment horizontal="left" vertical="center"/>
      <protection/>
    </xf>
    <xf numFmtId="49" fontId="5" fillId="19" borderId="10" xfId="61" applyNumberFormat="1" applyFont="1" applyFill="1" applyBorder="1" applyAlignment="1">
      <alignment horizontal="center" vertical="center" wrapText="1"/>
      <protection/>
    </xf>
    <xf numFmtId="49" fontId="5" fillId="19" borderId="28" xfId="61" applyNumberFormat="1" applyFont="1" applyFill="1" applyBorder="1" applyAlignment="1">
      <alignment horizontal="center" vertical="center" wrapText="1"/>
      <protection/>
    </xf>
    <xf numFmtId="49" fontId="5" fillId="19" borderId="27" xfId="61" applyNumberFormat="1" applyFont="1" applyFill="1" applyBorder="1" applyAlignment="1">
      <alignment horizontal="center" vertical="center" wrapText="1"/>
      <protection/>
    </xf>
    <xf numFmtId="49" fontId="5" fillId="19" borderId="11" xfId="61" applyNumberFormat="1" applyFont="1" applyFill="1" applyBorder="1" applyAlignment="1">
      <alignment horizontal="center" vertical="center" wrapText="1"/>
      <protection/>
    </xf>
    <xf numFmtId="49" fontId="5" fillId="19" borderId="46" xfId="61" applyNumberFormat="1" applyFont="1" applyFill="1" applyBorder="1" applyAlignment="1">
      <alignment horizontal="left" vertical="center"/>
      <protection/>
    </xf>
    <xf numFmtId="49" fontId="5" fillId="19" borderId="10" xfId="61" applyNumberFormat="1" applyFont="1" applyFill="1" applyBorder="1" applyAlignment="1">
      <alignment horizontal="left" vertical="center"/>
      <protection/>
    </xf>
    <xf numFmtId="0" fontId="12" fillId="0" borderId="0" xfId="61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6" fillId="24" borderId="44" xfId="46" applyFont="1" applyFill="1" applyBorder="1" applyAlignment="1">
      <alignment horizontal="left" vertical="center"/>
      <protection/>
    </xf>
    <xf numFmtId="165" fontId="6" fillId="24" borderId="33" xfId="46" applyNumberFormat="1" applyFont="1" applyFill="1" applyBorder="1" applyAlignment="1" applyProtection="1">
      <alignment horizontal="left" vertical="center"/>
      <protection locked="0"/>
    </xf>
    <xf numFmtId="49" fontId="6" fillId="24" borderId="33" xfId="46" applyNumberFormat="1" applyFont="1" applyFill="1" applyBorder="1" applyAlignment="1" applyProtection="1">
      <alignment horizontal="left" vertical="center" wrapText="1"/>
      <protection locked="0"/>
    </xf>
    <xf numFmtId="0" fontId="6" fillId="24" borderId="47" xfId="46" applyFont="1" applyFill="1" applyBorder="1" applyAlignment="1" applyProtection="1">
      <alignment horizontal="left" vertical="center"/>
      <protection locked="0"/>
    </xf>
    <xf numFmtId="0" fontId="6" fillId="24" borderId="33" xfId="46" applyFont="1" applyFill="1" applyBorder="1" applyAlignment="1" applyProtection="1">
      <alignment horizontal="left" vertical="center"/>
      <protection locked="0"/>
    </xf>
    <xf numFmtId="3" fontId="6" fillId="24" borderId="47" xfId="46" applyNumberFormat="1" applyFont="1" applyFill="1" applyBorder="1" applyAlignment="1" applyProtection="1">
      <alignment horizontal="left" vertical="center"/>
      <protection locked="0"/>
    </xf>
    <xf numFmtId="3" fontId="6" fillId="24" borderId="33" xfId="46" applyNumberFormat="1" applyFont="1" applyFill="1" applyBorder="1" applyAlignment="1">
      <alignment horizontal="left" vertical="center"/>
      <protection/>
    </xf>
    <xf numFmtId="3" fontId="6" fillId="24" borderId="47" xfId="46" applyNumberFormat="1" applyFont="1" applyFill="1" applyBorder="1" applyAlignment="1">
      <alignment horizontal="left" vertical="center"/>
      <protection/>
    </xf>
    <xf numFmtId="4" fontId="6" fillId="0" borderId="47" xfId="46" applyNumberFormat="1" applyFont="1" applyFill="1" applyBorder="1" applyAlignment="1" applyProtection="1">
      <alignment horizontal="left" vertical="center"/>
      <protection/>
    </xf>
    <xf numFmtId="0" fontId="6" fillId="24" borderId="34" xfId="46" applyFont="1" applyFill="1" applyBorder="1" applyAlignment="1">
      <alignment horizontal="left" vertical="center"/>
      <protection/>
    </xf>
    <xf numFmtId="165" fontId="6" fillId="24" borderId="35" xfId="46" applyNumberFormat="1" applyFont="1" applyFill="1" applyBorder="1" applyAlignment="1" applyProtection="1">
      <alignment horizontal="left" vertical="center"/>
      <protection locked="0"/>
    </xf>
    <xf numFmtId="49" fontId="6" fillId="24" borderId="35" xfId="46" applyNumberFormat="1" applyFont="1" applyFill="1" applyBorder="1" applyAlignment="1" applyProtection="1">
      <alignment horizontal="left" vertical="center" wrapText="1"/>
      <protection locked="0"/>
    </xf>
    <xf numFmtId="0" fontId="6" fillId="24" borderId="31" xfId="46" applyFont="1" applyFill="1" applyBorder="1" applyAlignment="1" applyProtection="1">
      <alignment horizontal="left" vertical="center"/>
      <protection locked="0"/>
    </xf>
    <xf numFmtId="0" fontId="6" fillId="24" borderId="35" xfId="46" applyFont="1" applyFill="1" applyBorder="1" applyAlignment="1" applyProtection="1">
      <alignment horizontal="left" vertical="center"/>
      <protection locked="0"/>
    </xf>
    <xf numFmtId="3" fontId="6" fillId="24" borderId="31" xfId="46" applyNumberFormat="1" applyFont="1" applyFill="1" applyBorder="1" applyAlignment="1" applyProtection="1">
      <alignment horizontal="left" vertical="center"/>
      <protection locked="0"/>
    </xf>
    <xf numFmtId="3" fontId="6" fillId="24" borderId="35" xfId="46" applyNumberFormat="1" applyFont="1" applyFill="1" applyBorder="1" applyAlignment="1">
      <alignment horizontal="left" vertical="center"/>
      <protection/>
    </xf>
    <xf numFmtId="3" fontId="6" fillId="24" borderId="31" xfId="46" applyNumberFormat="1" applyFont="1" applyFill="1" applyBorder="1" applyAlignment="1">
      <alignment horizontal="left" vertical="center"/>
      <protection/>
    </xf>
    <xf numFmtId="4" fontId="6" fillId="0" borderId="31" xfId="46" applyNumberFormat="1" applyFont="1" applyFill="1" applyBorder="1" applyAlignment="1" applyProtection="1">
      <alignment horizontal="left" vertical="center"/>
      <protection/>
    </xf>
    <xf numFmtId="0" fontId="6" fillId="24" borderId="41" xfId="46" applyFont="1" applyFill="1" applyBorder="1" applyAlignment="1">
      <alignment horizontal="left" vertical="center"/>
      <protection/>
    </xf>
    <xf numFmtId="165" fontId="6" fillId="24" borderId="38" xfId="46" applyNumberFormat="1" applyFont="1" applyFill="1" applyBorder="1" applyAlignment="1" applyProtection="1">
      <alignment horizontal="left" vertical="center"/>
      <protection locked="0"/>
    </xf>
    <xf numFmtId="49" fontId="6" fillId="24" borderId="38" xfId="46" applyNumberFormat="1" applyFont="1" applyFill="1" applyBorder="1" applyAlignment="1" applyProtection="1">
      <alignment horizontal="left" vertical="center" wrapText="1"/>
      <protection locked="0"/>
    </xf>
    <xf numFmtId="0" fontId="6" fillId="24" borderId="42" xfId="46" applyFont="1" applyFill="1" applyBorder="1" applyAlignment="1" applyProtection="1">
      <alignment horizontal="left" vertical="center"/>
      <protection locked="0"/>
    </xf>
    <xf numFmtId="0" fontId="6" fillId="24" borderId="38" xfId="46" applyFont="1" applyFill="1" applyBorder="1" applyAlignment="1" applyProtection="1">
      <alignment horizontal="left" vertical="center"/>
      <protection locked="0"/>
    </xf>
    <xf numFmtId="3" fontId="6" fillId="24" borderId="42" xfId="46" applyNumberFormat="1" applyFont="1" applyFill="1" applyBorder="1" applyAlignment="1" applyProtection="1">
      <alignment horizontal="left" vertical="center"/>
      <protection locked="0"/>
    </xf>
    <xf numFmtId="3" fontId="6" fillId="24" borderId="38" xfId="46" applyNumberFormat="1" applyFont="1" applyFill="1" applyBorder="1" applyAlignment="1">
      <alignment horizontal="left" vertical="center"/>
      <protection/>
    </xf>
    <xf numFmtId="3" fontId="6" fillId="24" borderId="42" xfId="46" applyNumberFormat="1" applyFont="1" applyFill="1" applyBorder="1" applyAlignment="1">
      <alignment horizontal="left" vertical="center"/>
      <protection/>
    </xf>
    <xf numFmtId="4" fontId="6" fillId="0" borderId="42" xfId="46" applyNumberFormat="1" applyFont="1" applyFill="1" applyBorder="1" applyAlignment="1" applyProtection="1">
      <alignment horizontal="left" vertical="center"/>
      <protection/>
    </xf>
    <xf numFmtId="0" fontId="5" fillId="19" borderId="10" xfId="46" applyFont="1" applyFill="1" applyBorder="1" applyAlignment="1">
      <alignment/>
      <protection/>
    </xf>
    <xf numFmtId="4" fontId="6" fillId="16" borderId="33" xfId="46" applyNumberFormat="1" applyFont="1" applyFill="1" applyBorder="1" applyAlignment="1">
      <alignment horizontal="left" vertical="center"/>
      <protection/>
    </xf>
    <xf numFmtId="3" fontId="5" fillId="16" borderId="48" xfId="46" applyNumberFormat="1" applyFont="1" applyFill="1" applyBorder="1" applyAlignment="1">
      <alignment horizontal="left" vertical="center"/>
      <protection/>
    </xf>
    <xf numFmtId="4" fontId="6" fillId="16" borderId="35" xfId="46" applyNumberFormat="1" applyFont="1" applyFill="1" applyBorder="1" applyAlignment="1">
      <alignment horizontal="left" vertical="center"/>
      <protection/>
    </xf>
    <xf numFmtId="3" fontId="5" fillId="16" borderId="32" xfId="46" applyNumberFormat="1" applyFont="1" applyFill="1" applyBorder="1" applyAlignment="1">
      <alignment horizontal="left" vertical="center"/>
      <protection/>
    </xf>
    <xf numFmtId="4" fontId="6" fillId="16" borderId="38" xfId="46" applyNumberFormat="1" applyFont="1" applyFill="1" applyBorder="1" applyAlignment="1">
      <alignment horizontal="left" vertical="center"/>
      <protection/>
    </xf>
    <xf numFmtId="3" fontId="5" fillId="16" borderId="40" xfId="46" applyNumberFormat="1" applyFont="1" applyFill="1" applyBorder="1" applyAlignment="1">
      <alignment horizontal="left" vertical="center"/>
      <protection/>
    </xf>
    <xf numFmtId="49" fontId="59" fillId="0" borderId="36" xfId="61" applyNumberFormat="1" applyFont="1" applyFill="1" applyBorder="1" applyAlignment="1">
      <alignment horizontal="center" vertical="center" wrapText="1"/>
      <protection/>
    </xf>
    <xf numFmtId="49" fontId="59" fillId="0" borderId="35" xfId="61" applyNumberFormat="1" applyFont="1" applyFill="1" applyBorder="1" applyAlignment="1" applyProtection="1">
      <alignment horizontal="center" vertical="center" wrapText="1"/>
      <protection locked="0"/>
    </xf>
    <xf numFmtId="49" fontId="59" fillId="0" borderId="35" xfId="61" applyNumberFormat="1" applyFont="1" applyFill="1" applyBorder="1" applyAlignment="1">
      <alignment horizontal="center" vertical="center" wrapText="1"/>
      <protection/>
    </xf>
    <xf numFmtId="0" fontId="1" fillId="0" borderId="0" xfId="61" applyBorder="1" applyAlignment="1">
      <alignment horizontal="center"/>
      <protection/>
    </xf>
    <xf numFmtId="0" fontId="3" fillId="0" borderId="0" xfId="62" applyFont="1" applyAlignment="1">
      <alignment horizontal="left"/>
      <protection/>
    </xf>
    <xf numFmtId="49" fontId="6" fillId="16" borderId="11" xfId="62" applyNumberFormat="1" applyFont="1" applyFill="1" applyBorder="1" applyAlignment="1">
      <alignment horizontal="left" vertical="center"/>
      <protection/>
    </xf>
    <xf numFmtId="43" fontId="6" fillId="0" borderId="10" xfId="62" applyNumberFormat="1" applyFont="1" applyBorder="1" applyAlignment="1" applyProtection="1">
      <alignment horizontal="left" vertical="center"/>
      <protection locked="0"/>
    </xf>
    <xf numFmtId="0" fontId="6" fillId="0" borderId="0" xfId="62" applyFont="1" applyAlignment="1">
      <alignment horizontal="center" vertical="center"/>
      <protection/>
    </xf>
    <xf numFmtId="0" fontId="3" fillId="0" borderId="0" xfId="62" applyFont="1">
      <alignment/>
      <protection/>
    </xf>
    <xf numFmtId="9" fontId="6" fillId="19" borderId="35" xfId="66" applyFont="1" applyFill="1" applyBorder="1" applyAlignment="1">
      <alignment horizontal="center" vertical="center"/>
    </xf>
    <xf numFmtId="9" fontId="6" fillId="16" borderId="35" xfId="66" applyFont="1" applyFill="1" applyBorder="1" applyAlignment="1" applyProtection="1">
      <alignment horizontal="center" vertical="center"/>
      <protection/>
    </xf>
    <xf numFmtId="9" fontId="6" fillId="16" borderId="35" xfId="66" applyFont="1" applyFill="1" applyBorder="1" applyAlignment="1" applyProtection="1">
      <alignment horizontal="center" vertical="center"/>
      <protection/>
    </xf>
    <xf numFmtId="9" fontId="6" fillId="16" borderId="35" xfId="66" applyFont="1" applyFill="1" applyBorder="1" applyAlignment="1">
      <alignment horizontal="center" vertical="center"/>
    </xf>
    <xf numFmtId="9" fontId="6" fillId="19" borderId="38" xfId="66" applyFont="1" applyFill="1" applyBorder="1" applyAlignment="1" applyProtection="1">
      <alignment horizontal="center" vertical="center"/>
      <protection/>
    </xf>
    <xf numFmtId="9" fontId="6" fillId="25" borderId="33" xfId="66" applyFont="1" applyFill="1" applyBorder="1" applyAlignment="1">
      <alignment horizontal="center" vertical="center"/>
    </xf>
    <xf numFmtId="9" fontId="6" fillId="16" borderId="35" xfId="66" applyFont="1" applyFill="1" applyBorder="1" applyAlignment="1">
      <alignment horizontal="center" vertical="center"/>
    </xf>
    <xf numFmtId="9" fontId="6" fillId="25" borderId="35" xfId="66" applyFont="1" applyFill="1" applyBorder="1" applyAlignment="1">
      <alignment horizontal="center" vertical="center"/>
    </xf>
    <xf numFmtId="9" fontId="6" fillId="16" borderId="33" xfId="66" applyFont="1" applyFill="1" applyBorder="1" applyAlignment="1">
      <alignment horizontal="center" vertical="center"/>
    </xf>
    <xf numFmtId="0" fontId="29" fillId="16" borderId="46" xfId="61" applyFont="1" applyFill="1" applyBorder="1" applyAlignment="1">
      <alignment horizontal="center" vertical="center" wrapText="1"/>
      <protection/>
    </xf>
    <xf numFmtId="0" fontId="6" fillId="19" borderId="33" xfId="61" applyFont="1" applyFill="1" applyBorder="1" applyAlignment="1">
      <alignment horizontal="right" wrapText="1"/>
      <protection/>
    </xf>
    <xf numFmtId="49" fontId="6" fillId="0" borderId="35" xfId="61" applyNumberFormat="1" applyFont="1" applyBorder="1" applyAlignment="1" applyProtection="1">
      <alignment horizontal="left"/>
      <protection locked="0"/>
    </xf>
    <xf numFmtId="49" fontId="6" fillId="0" borderId="35" xfId="61" applyNumberFormat="1" applyFont="1" applyBorder="1" applyAlignment="1">
      <alignment horizontal="left" wrapText="1"/>
      <protection/>
    </xf>
    <xf numFmtId="49" fontId="6" fillId="0" borderId="15" xfId="61" applyNumberFormat="1" applyFont="1" applyBorder="1" applyAlignment="1">
      <alignment horizontal="left" wrapText="1"/>
      <protection/>
    </xf>
    <xf numFmtId="4" fontId="6" fillId="0" borderId="35" xfId="61" applyNumberFormat="1" applyFont="1" applyFill="1" applyBorder="1" applyAlignment="1">
      <alignment horizontal="right" wrapText="1"/>
      <protection/>
    </xf>
    <xf numFmtId="166" fontId="6" fillId="0" borderId="31" xfId="61" applyNumberFormat="1" applyFont="1" applyBorder="1" applyAlignment="1">
      <alignment horizontal="left" wrapText="1"/>
      <protection/>
    </xf>
    <xf numFmtId="0" fontId="6" fillId="19" borderId="35" xfId="61" applyFont="1" applyFill="1" applyBorder="1" applyAlignment="1">
      <alignment horizontal="right" wrapText="1"/>
      <protection/>
    </xf>
    <xf numFmtId="0" fontId="6" fillId="0" borderId="15" xfId="61" applyFont="1" applyBorder="1" applyAlignment="1">
      <alignment horizontal="left" wrapText="1"/>
      <protection/>
    </xf>
    <xf numFmtId="167" fontId="6" fillId="0" borderId="31" xfId="61" applyNumberFormat="1" applyFont="1" applyBorder="1" applyAlignment="1">
      <alignment horizontal="left" wrapText="1"/>
      <protection/>
    </xf>
    <xf numFmtId="49" fontId="6" fillId="0" borderId="39" xfId="61" applyNumberFormat="1" applyFont="1" applyBorder="1" applyAlignment="1" applyProtection="1">
      <alignment horizontal="left"/>
      <protection locked="0"/>
    </xf>
    <xf numFmtId="49" fontId="6" fillId="0" borderId="38" xfId="61" applyNumberFormat="1" applyFont="1" applyBorder="1" applyAlignment="1">
      <alignment horizontal="left" wrapText="1"/>
      <protection/>
    </xf>
    <xf numFmtId="49" fontId="6" fillId="0" borderId="18" xfId="61" applyNumberFormat="1" applyFont="1" applyBorder="1" applyAlignment="1">
      <alignment horizontal="left" wrapText="1"/>
      <protection/>
    </xf>
    <xf numFmtId="4" fontId="6" fillId="0" borderId="38" xfId="61" applyNumberFormat="1" applyFont="1" applyFill="1" applyBorder="1" applyAlignment="1">
      <alignment horizontal="right" wrapText="1"/>
      <protection/>
    </xf>
    <xf numFmtId="166" fontId="6" fillId="0" borderId="42" xfId="61" applyNumberFormat="1" applyFont="1" applyBorder="1" applyAlignment="1">
      <alignment horizontal="left" wrapText="1"/>
      <protection/>
    </xf>
    <xf numFmtId="0" fontId="6" fillId="19" borderId="38" xfId="61" applyFont="1" applyFill="1" applyBorder="1" applyAlignment="1">
      <alignment horizontal="right" wrapText="1"/>
      <protection/>
    </xf>
    <xf numFmtId="4" fontId="5" fillId="0" borderId="10" xfId="61" applyNumberFormat="1" applyFont="1" applyBorder="1" applyAlignment="1">
      <alignment horizontal="right"/>
      <protection/>
    </xf>
    <xf numFmtId="4" fontId="5" fillId="0" borderId="10" xfId="61" applyNumberFormat="1" applyFont="1" applyFill="1" applyBorder="1" applyAlignment="1">
      <alignment horizontal="right"/>
      <protection/>
    </xf>
    <xf numFmtId="4" fontId="5" fillId="19" borderId="27" xfId="61" applyNumberFormat="1" applyFont="1" applyFill="1" applyBorder="1" applyAlignment="1">
      <alignment horizontal="right" vertical="center" wrapText="1"/>
      <protection/>
    </xf>
    <xf numFmtId="0" fontId="6" fillId="0" borderId="0" xfId="61" applyFont="1" applyAlignment="1">
      <alignment horizontal="center"/>
      <protection/>
    </xf>
    <xf numFmtId="0" fontId="6" fillId="0" borderId="0" xfId="61" applyFont="1" applyAlignment="1">
      <alignment horizontal="right"/>
      <protection/>
    </xf>
    <xf numFmtId="4" fontId="5" fillId="16" borderId="29" xfId="61" applyNumberFormat="1" applyFont="1" applyFill="1" applyBorder="1" applyAlignment="1">
      <alignment horizontal="right" vertical="center" wrapText="1"/>
      <protection/>
    </xf>
    <xf numFmtId="0" fontId="10" fillId="0" borderId="0" xfId="61" applyFont="1" applyFill="1" applyBorder="1" applyAlignment="1">
      <alignment horizontal="center" wrapText="1"/>
      <protection/>
    </xf>
    <xf numFmtId="4" fontId="5" fillId="0" borderId="0" xfId="61" applyNumberFormat="1" applyFont="1" applyFill="1" applyBorder="1" applyAlignment="1">
      <alignment horizontal="right" wrapText="1"/>
      <protection/>
    </xf>
    <xf numFmtId="2" fontId="5" fillId="0" borderId="29" xfId="61" applyNumberFormat="1" applyFont="1" applyFill="1" applyBorder="1" applyAlignment="1">
      <alignment horizontal="right" vertical="center" wrapText="1"/>
      <protection/>
    </xf>
    <xf numFmtId="4" fontId="5" fillId="19" borderId="10" xfId="61" applyNumberFormat="1" applyFont="1" applyFill="1" applyBorder="1" applyAlignment="1">
      <alignment horizontal="right" wrapText="1"/>
      <protection/>
    </xf>
    <xf numFmtId="4" fontId="5" fillId="19" borderId="46" xfId="61" applyNumberFormat="1" applyFont="1" applyFill="1" applyBorder="1" applyAlignment="1">
      <alignment horizontal="right" wrapText="1"/>
      <protection/>
    </xf>
    <xf numFmtId="0" fontId="14" fillId="0" borderId="0" xfId="61" applyFont="1">
      <alignment/>
      <protection/>
    </xf>
    <xf numFmtId="0" fontId="20" fillId="16" borderId="10" xfId="61" applyFont="1" applyFill="1" applyBorder="1">
      <alignment/>
      <protection/>
    </xf>
    <xf numFmtId="0" fontId="58" fillId="0" borderId="0" xfId="61" applyFont="1">
      <alignment/>
      <protection/>
    </xf>
    <xf numFmtId="2" fontId="5" fillId="16" borderId="11" xfId="61" applyNumberFormat="1" applyFont="1" applyFill="1" applyBorder="1" applyAlignment="1">
      <alignment vertical="center" wrapText="1"/>
      <protection/>
    </xf>
    <xf numFmtId="2" fontId="5" fillId="16" borderId="29" xfId="61" applyNumberFormat="1" applyFont="1" applyFill="1" applyBorder="1" applyAlignment="1">
      <alignment vertical="center" wrapText="1"/>
      <protection/>
    </xf>
    <xf numFmtId="2" fontId="5" fillId="16" borderId="21" xfId="61" applyNumberFormat="1" applyFont="1" applyFill="1" applyBorder="1" applyAlignment="1">
      <alignment vertical="center" wrapText="1"/>
      <protection/>
    </xf>
    <xf numFmtId="4" fontId="5" fillId="19" borderId="11" xfId="61" applyNumberFormat="1" applyFont="1" applyFill="1" applyBorder="1" applyAlignment="1">
      <alignment horizontal="right" vertical="center" wrapText="1"/>
      <protection/>
    </xf>
    <xf numFmtId="2" fontId="5" fillId="16" borderId="49" xfId="61" applyNumberFormat="1" applyFont="1" applyFill="1" applyBorder="1" applyAlignment="1">
      <alignment vertical="center" wrapText="1"/>
      <protection/>
    </xf>
    <xf numFmtId="2" fontId="5" fillId="16" borderId="0" xfId="61" applyNumberFormat="1" applyFont="1" applyFill="1" applyBorder="1" applyAlignment="1">
      <alignment vertical="center" wrapText="1"/>
      <protection/>
    </xf>
    <xf numFmtId="2" fontId="5" fillId="16" borderId="50" xfId="61" applyNumberFormat="1" applyFont="1" applyFill="1" applyBorder="1" applyAlignment="1">
      <alignment vertical="center" wrapText="1"/>
      <protection/>
    </xf>
    <xf numFmtId="2" fontId="5" fillId="16" borderId="51" xfId="61" applyNumberFormat="1" applyFont="1" applyFill="1" applyBorder="1" applyAlignment="1">
      <alignment vertical="center" wrapText="1"/>
      <protection/>
    </xf>
    <xf numFmtId="2" fontId="5" fillId="16" borderId="52" xfId="61" applyNumberFormat="1" applyFont="1" applyFill="1" applyBorder="1" applyAlignment="1">
      <alignment vertical="center" wrapText="1"/>
      <protection/>
    </xf>
    <xf numFmtId="2" fontId="5" fillId="16" borderId="53" xfId="61" applyNumberFormat="1" applyFont="1" applyFill="1" applyBorder="1" applyAlignment="1">
      <alignment vertical="center" wrapText="1"/>
      <protection/>
    </xf>
    <xf numFmtId="0" fontId="6" fillId="0" borderId="0" xfId="61" applyFont="1">
      <alignment/>
      <protection/>
    </xf>
    <xf numFmtId="0" fontId="6" fillId="0" borderId="0" xfId="61" applyFont="1" applyBorder="1">
      <alignment/>
      <protection/>
    </xf>
    <xf numFmtId="0" fontId="5" fillId="0" borderId="0" xfId="61" applyFont="1" applyBorder="1" applyAlignment="1">
      <alignment horizontal="center"/>
      <protection/>
    </xf>
    <xf numFmtId="49" fontId="6" fillId="0" borderId="35" xfId="61" applyNumberFormat="1" applyFont="1" applyBorder="1" applyAlignment="1" applyProtection="1">
      <alignment horizontal="left" wrapText="1"/>
      <protection locked="0"/>
    </xf>
    <xf numFmtId="4" fontId="6" fillId="0" borderId="35" xfId="61" applyNumberFormat="1" applyFont="1" applyBorder="1" applyAlignment="1">
      <alignment horizontal="right" wrapText="1"/>
      <protection/>
    </xf>
    <xf numFmtId="49" fontId="6" fillId="0" borderId="38" xfId="61" applyNumberFormat="1" applyFont="1" applyBorder="1" applyAlignment="1" applyProtection="1">
      <alignment horizontal="left" wrapText="1"/>
      <protection locked="0"/>
    </xf>
    <xf numFmtId="0" fontId="3" fillId="0" borderId="0" xfId="61" applyFont="1" applyAlignment="1">
      <alignment horizontal="right"/>
      <protection/>
    </xf>
    <xf numFmtId="0" fontId="31" fillId="0" borderId="0" xfId="61" applyNumberFormat="1" applyFont="1" applyFill="1" applyBorder="1" applyAlignment="1">
      <alignment horizontal="left" vertical="center" wrapText="1"/>
      <protection/>
    </xf>
    <xf numFmtId="0" fontId="32" fillId="0" borderId="0" xfId="61" applyFont="1">
      <alignment/>
      <protection/>
    </xf>
    <xf numFmtId="49" fontId="5" fillId="19" borderId="10" xfId="61" applyNumberFormat="1" applyFont="1" applyFill="1" applyBorder="1" applyAlignment="1">
      <alignment vertical="center"/>
      <protection/>
    </xf>
    <xf numFmtId="49" fontId="6" fillId="0" borderId="10" xfId="61" applyNumberFormat="1" applyFont="1" applyBorder="1" applyAlignment="1" applyProtection="1">
      <alignment horizontal="left" vertical="center"/>
      <protection locked="0"/>
    </xf>
    <xf numFmtId="49" fontId="6" fillId="0" borderId="0" xfId="61" applyNumberFormat="1" applyFont="1" applyBorder="1" applyAlignment="1" applyProtection="1">
      <alignment horizontal="left" vertical="center"/>
      <protection locked="0"/>
    </xf>
    <xf numFmtId="0" fontId="5" fillId="19" borderId="11" xfId="61" applyFont="1" applyFill="1" applyBorder="1" applyAlignment="1">
      <alignment vertical="center"/>
      <protection/>
    </xf>
    <xf numFmtId="0" fontId="10" fillId="19" borderId="29" xfId="61" applyFont="1" applyFill="1" applyBorder="1" applyAlignment="1">
      <alignment vertical="center"/>
      <protection/>
    </xf>
    <xf numFmtId="0" fontId="33" fillId="0" borderId="0" xfId="61" applyFont="1">
      <alignment/>
      <protection/>
    </xf>
    <xf numFmtId="0" fontId="33" fillId="0" borderId="21" xfId="61" applyFont="1" applyBorder="1">
      <alignment/>
      <protection/>
    </xf>
    <xf numFmtId="2" fontId="5" fillId="16" borderId="54" xfId="61" applyNumberFormat="1" applyFont="1" applyFill="1" applyBorder="1" applyAlignment="1">
      <alignment vertical="center" wrapText="1"/>
      <protection/>
    </xf>
    <xf numFmtId="2" fontId="60" fillId="16" borderId="52" xfId="61" applyNumberFormat="1" applyFont="1" applyFill="1" applyBorder="1" applyAlignment="1">
      <alignment vertical="center" wrapText="1"/>
      <protection/>
    </xf>
    <xf numFmtId="49" fontId="6" fillId="24" borderId="35" xfId="61" applyNumberFormat="1" applyFont="1" applyFill="1" applyBorder="1" applyAlignment="1" applyProtection="1">
      <alignment horizontal="center" vertical="center" wrapText="1"/>
      <protection/>
    </xf>
    <xf numFmtId="3" fontId="6" fillId="24" borderId="35" xfId="61" applyNumberFormat="1" applyFont="1" applyFill="1" applyBorder="1" applyAlignment="1" applyProtection="1">
      <alignment vertical="center"/>
      <protection/>
    </xf>
    <xf numFmtId="4" fontId="11" fillId="16" borderId="10" xfId="61" applyNumberFormat="1" applyFont="1" applyFill="1" applyBorder="1" applyAlignment="1">
      <alignment horizontal="right" vertical="center" wrapText="1"/>
      <protection/>
    </xf>
    <xf numFmtId="4" fontId="11" fillId="16" borderId="28" xfId="61" applyNumberFormat="1" applyFont="1" applyFill="1" applyBorder="1" applyAlignment="1">
      <alignment horizontal="right" vertical="center" wrapText="1"/>
      <protection/>
    </xf>
    <xf numFmtId="0" fontId="11" fillId="16" borderId="50" xfId="46" applyFont="1" applyFill="1" applyBorder="1" applyAlignment="1">
      <alignment vertical="center"/>
      <protection/>
    </xf>
    <xf numFmtId="0" fontId="11" fillId="16" borderId="51" xfId="46" applyFont="1" applyFill="1" applyBorder="1" applyAlignment="1">
      <alignment vertical="center"/>
      <protection/>
    </xf>
    <xf numFmtId="0" fontId="11" fillId="16" borderId="11" xfId="46" applyFont="1" applyFill="1" applyBorder="1" applyAlignment="1">
      <alignment vertical="center"/>
      <protection/>
    </xf>
    <xf numFmtId="0" fontId="11" fillId="16" borderId="29" xfId="46" applyFont="1" applyFill="1" applyBorder="1" applyAlignment="1">
      <alignment vertical="center"/>
      <protection/>
    </xf>
    <xf numFmtId="0" fontId="11" fillId="16" borderId="21" xfId="46" applyFont="1" applyFill="1" applyBorder="1" applyAlignment="1">
      <alignment vertical="center"/>
      <protection/>
    </xf>
    <xf numFmtId="0" fontId="5" fillId="16" borderId="21" xfId="46" applyFont="1" applyFill="1" applyBorder="1" applyAlignment="1">
      <alignment vertical="center"/>
      <protection/>
    </xf>
    <xf numFmtId="1" fontId="10" fillId="25" borderId="11" xfId="46" applyNumberFormat="1" applyFont="1" applyFill="1" applyBorder="1" applyAlignment="1">
      <alignment horizontal="right" vertical="center"/>
      <protection/>
    </xf>
    <xf numFmtId="0" fontId="61" fillId="25" borderId="50" xfId="46" applyNumberFormat="1" applyFont="1" applyFill="1" applyBorder="1" applyAlignment="1">
      <alignment horizontal="left" vertical="center" wrapText="1"/>
      <protection/>
    </xf>
    <xf numFmtId="0" fontId="61" fillId="25" borderId="51" xfId="46" applyNumberFormat="1" applyFont="1" applyFill="1" applyBorder="1" applyAlignment="1">
      <alignment horizontal="right" vertical="center" wrapText="1"/>
      <protection/>
    </xf>
    <xf numFmtId="3" fontId="61" fillId="25" borderId="55" xfId="46" applyNumberFormat="1" applyFont="1" applyFill="1" applyBorder="1" applyAlignment="1">
      <alignment vertical="center"/>
      <protection/>
    </xf>
    <xf numFmtId="0" fontId="5" fillId="25" borderId="51" xfId="46" applyFont="1" applyFill="1" applyBorder="1" applyAlignment="1" applyProtection="1">
      <alignment horizontal="left"/>
      <protection/>
    </xf>
    <xf numFmtId="4" fontId="5" fillId="25" borderId="46" xfId="46" applyNumberFormat="1" applyFont="1" applyFill="1" applyBorder="1" applyProtection="1">
      <alignment/>
      <protection/>
    </xf>
    <xf numFmtId="0" fontId="5" fillId="25" borderId="56" xfId="46" applyFont="1" applyFill="1" applyBorder="1" applyAlignment="1" applyProtection="1">
      <alignment horizontal="left"/>
      <protection/>
    </xf>
    <xf numFmtId="4" fontId="5" fillId="25" borderId="57" xfId="46" applyNumberFormat="1" applyFont="1" applyFill="1" applyBorder="1" applyAlignment="1" applyProtection="1">
      <alignment horizontal="center"/>
      <protection/>
    </xf>
    <xf numFmtId="0" fontId="5" fillId="25" borderId="11" xfId="46" applyNumberFormat="1" applyFont="1" applyFill="1" applyBorder="1" applyAlignment="1">
      <alignment horizontal="left" vertical="center" wrapText="1"/>
      <protection/>
    </xf>
    <xf numFmtId="0" fontId="5" fillId="25" borderId="29" xfId="46" applyNumberFormat="1" applyFont="1" applyFill="1" applyBorder="1" applyAlignment="1">
      <alignment horizontal="left" vertical="center" wrapText="1"/>
      <protection/>
    </xf>
    <xf numFmtId="4" fontId="5" fillId="25" borderId="10" xfId="46" applyNumberFormat="1" applyFont="1" applyFill="1" applyBorder="1" applyAlignment="1">
      <alignment horizontal="right" vertical="center" wrapText="1"/>
      <protection/>
    </xf>
    <xf numFmtId="4" fontId="5" fillId="25" borderId="29" xfId="46" applyNumberFormat="1" applyFont="1" applyFill="1" applyBorder="1" applyAlignment="1">
      <alignment horizontal="left" vertical="center" wrapText="1"/>
      <protection/>
    </xf>
    <xf numFmtId="4" fontId="5" fillId="25" borderId="11" xfId="46" applyNumberFormat="1" applyFont="1" applyFill="1" applyBorder="1" applyAlignment="1">
      <alignment vertical="center" wrapText="1"/>
      <protection/>
    </xf>
    <xf numFmtId="4" fontId="5" fillId="25" borderId="10" xfId="46" applyNumberFormat="1" applyFont="1" applyFill="1" applyBorder="1" applyAlignment="1">
      <alignment vertical="center" wrapText="1"/>
      <protection/>
    </xf>
    <xf numFmtId="4" fontId="5" fillId="25" borderId="29" xfId="46" applyNumberFormat="1" applyFont="1" applyFill="1" applyBorder="1" applyAlignment="1">
      <alignment vertical="center" wrapText="1"/>
      <protection/>
    </xf>
    <xf numFmtId="4" fontId="5" fillId="25" borderId="55" xfId="46" applyNumberFormat="1" applyFont="1" applyFill="1" applyBorder="1" applyAlignment="1">
      <alignment horizontal="right" vertical="center" wrapText="1"/>
      <protection/>
    </xf>
    <xf numFmtId="49" fontId="62" fillId="0" borderId="33" xfId="0" applyNumberFormat="1" applyFont="1" applyBorder="1" applyAlignment="1" applyProtection="1">
      <alignment horizontal="right"/>
      <protection locked="0"/>
    </xf>
    <xf numFmtId="49" fontId="62" fillId="0" borderId="33" xfId="0" applyNumberFormat="1" applyFont="1" applyBorder="1" applyAlignment="1" applyProtection="1">
      <alignment horizontal="left" wrapText="1"/>
      <protection locked="0"/>
    </xf>
    <xf numFmtId="49" fontId="62" fillId="0" borderId="33" xfId="0" applyNumberFormat="1" applyFont="1" applyBorder="1" applyAlignment="1">
      <alignment wrapText="1"/>
    </xf>
    <xf numFmtId="49" fontId="62" fillId="0" borderId="12" xfId="0" applyNumberFormat="1" applyFont="1" applyBorder="1" applyAlignment="1">
      <alignment horizontal="center" vertical="center" wrapText="1"/>
    </xf>
    <xf numFmtId="4" fontId="62" fillId="0" borderId="33" xfId="0" applyNumberFormat="1" applyFont="1" applyFill="1" applyBorder="1" applyAlignment="1">
      <alignment horizontal="right" wrapText="1"/>
    </xf>
    <xf numFmtId="166" fontId="62" fillId="0" borderId="58" xfId="0" applyNumberFormat="1" applyFont="1" applyBorder="1" applyAlignment="1">
      <alignment wrapText="1"/>
    </xf>
    <xf numFmtId="49" fontId="62" fillId="0" borderId="35" xfId="0" applyNumberFormat="1" applyFont="1" applyBorder="1" applyAlignment="1" applyProtection="1">
      <alignment horizontal="right"/>
      <protection locked="0"/>
    </xf>
    <xf numFmtId="49" fontId="62" fillId="0" borderId="35" xfId="0" applyNumberFormat="1" applyFont="1" applyBorder="1" applyAlignment="1">
      <alignment wrapText="1"/>
    </xf>
    <xf numFmtId="49" fontId="62" fillId="0" borderId="15" xfId="0" applyNumberFormat="1" applyFont="1" applyBorder="1" applyAlignment="1">
      <alignment horizontal="center" vertical="center" wrapText="1"/>
    </xf>
    <xf numFmtId="4" fontId="62" fillId="0" borderId="35" xfId="0" applyNumberFormat="1" applyFont="1" applyFill="1" applyBorder="1" applyAlignment="1">
      <alignment horizontal="right" wrapText="1"/>
    </xf>
    <xf numFmtId="166" fontId="62" fillId="0" borderId="59" xfId="0" applyNumberFormat="1" applyFont="1" applyBorder="1" applyAlignment="1">
      <alignment wrapText="1"/>
    </xf>
    <xf numFmtId="49" fontId="62" fillId="0" borderId="35" xfId="0" applyNumberFormat="1" applyFont="1" applyBorder="1" applyAlignment="1" applyProtection="1">
      <alignment horizontal="left" wrapText="1"/>
      <protection locked="0"/>
    </xf>
    <xf numFmtId="49" fontId="62" fillId="0" borderId="15" xfId="0" applyNumberFormat="1" applyFont="1" applyBorder="1" applyAlignment="1">
      <alignment wrapText="1"/>
    </xf>
    <xf numFmtId="0" fontId="62" fillId="0" borderId="15" xfId="0" applyFont="1" applyBorder="1" applyAlignment="1">
      <alignment wrapText="1"/>
    </xf>
    <xf numFmtId="4" fontId="62" fillId="0" borderId="35" xfId="0" applyNumberFormat="1" applyFont="1" applyBorder="1" applyAlignment="1">
      <alignment horizontal="right" wrapText="1"/>
    </xf>
    <xf numFmtId="167" fontId="62" fillId="0" borderId="59" xfId="0" applyNumberFormat="1" applyFont="1" applyBorder="1" applyAlignment="1">
      <alignment wrapText="1"/>
    </xf>
    <xf numFmtId="49" fontId="62" fillId="0" borderId="60" xfId="46" applyNumberFormat="1" applyFont="1" applyBorder="1" applyAlignment="1" applyProtection="1">
      <alignment horizontal="left" wrapText="1"/>
      <protection locked="0"/>
    </xf>
    <xf numFmtId="49" fontId="6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64" fillId="0" borderId="22" xfId="46" applyFont="1" applyFill="1" applyBorder="1" applyAlignment="1">
      <alignment horizontal="center" vertical="center"/>
      <protection/>
    </xf>
    <xf numFmtId="0" fontId="64" fillId="0" borderId="16" xfId="46" applyNumberFormat="1" applyFont="1" applyFill="1" applyBorder="1" applyAlignment="1" applyProtection="1">
      <alignment horizontal="left" vertical="center"/>
      <protection locked="0"/>
    </xf>
    <xf numFmtId="49" fontId="62" fillId="0" borderId="10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center" vertical="center"/>
    </xf>
    <xf numFmtId="49" fontId="62" fillId="0" borderId="10" xfId="0" applyNumberFormat="1" applyFont="1" applyBorder="1" applyAlignment="1" applyProtection="1">
      <alignment horizontal="left" vertical="center"/>
      <protection locked="0"/>
    </xf>
    <xf numFmtId="49" fontId="71" fillId="0" borderId="61" xfId="0" applyNumberFormat="1" applyFont="1" applyFill="1" applyBorder="1" applyAlignment="1">
      <alignment horizontal="center" vertical="center" wrapText="1"/>
    </xf>
    <xf numFmtId="49" fontId="35" fillId="0" borderId="61" xfId="0" applyNumberFormat="1" applyFont="1" applyFill="1" applyBorder="1" applyAlignment="1">
      <alignment horizontal="center" vertical="center" wrapText="1"/>
    </xf>
    <xf numFmtId="49" fontId="71" fillId="0" borderId="10" xfId="0" applyNumberFormat="1" applyFont="1" applyFill="1" applyBorder="1" applyAlignment="1">
      <alignment horizontal="center" vertical="center" wrapText="1"/>
    </xf>
    <xf numFmtId="49" fontId="71" fillId="0" borderId="38" xfId="0" applyNumberFormat="1" applyFont="1" applyFill="1" applyBorder="1" applyAlignment="1">
      <alignment horizontal="center" vertical="center" wrapText="1"/>
    </xf>
    <xf numFmtId="49" fontId="35" fillId="0" borderId="62" xfId="0" applyNumberFormat="1" applyFont="1" applyFill="1" applyBorder="1" applyAlignment="1">
      <alignment horizontal="center" vertical="center" wrapText="1"/>
    </xf>
    <xf numFmtId="49" fontId="71" fillId="0" borderId="62" xfId="0" applyNumberFormat="1" applyFont="1" applyFill="1" applyBorder="1" applyAlignment="1">
      <alignment horizontal="center" vertical="center" wrapText="1"/>
    </xf>
    <xf numFmtId="49" fontId="71" fillId="0" borderId="63" xfId="0" applyNumberFormat="1" applyFont="1" applyFill="1" applyBorder="1" applyAlignment="1">
      <alignment horizontal="center" vertical="center" wrapText="1"/>
    </xf>
    <xf numFmtId="49" fontId="71" fillId="0" borderId="64" xfId="0" applyNumberFormat="1" applyFont="1" applyFill="1" applyBorder="1" applyAlignment="1" applyProtection="1">
      <alignment horizontal="center" vertical="center" wrapText="1"/>
      <protection locked="0"/>
    </xf>
    <xf numFmtId="4" fontId="71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71" fillId="24" borderId="64" xfId="0" applyNumberFormat="1" applyFont="1" applyFill="1" applyBorder="1" applyAlignment="1" applyProtection="1">
      <alignment horizontal="center" vertical="center" wrapText="1"/>
      <protection locked="0"/>
    </xf>
    <xf numFmtId="49" fontId="71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33" xfId="0" applyFont="1" applyFill="1" applyBorder="1" applyAlignment="1" applyProtection="1">
      <alignment horizontal="center" vertical="center"/>
      <protection locked="0"/>
    </xf>
    <xf numFmtId="0" fontId="71" fillId="0" borderId="59" xfId="0" applyFont="1" applyFill="1" applyBorder="1" applyAlignment="1" applyProtection="1">
      <alignment horizontal="center" vertical="center" wrapText="1"/>
      <protection locked="0"/>
    </xf>
    <xf numFmtId="0" fontId="71" fillId="0" borderId="33" xfId="0" applyFont="1" applyFill="1" applyBorder="1" applyAlignment="1" applyProtection="1">
      <alignment horizontal="center" vertical="center" wrapText="1"/>
      <protection locked="0"/>
    </xf>
    <xf numFmtId="49" fontId="71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71" fillId="24" borderId="27" xfId="46" applyNumberFormat="1" applyFont="1" applyFill="1" applyBorder="1" applyAlignment="1" applyProtection="1">
      <alignment horizontal="center" vertical="center" wrapText="1"/>
      <protection/>
    </xf>
    <xf numFmtId="49" fontId="71" fillId="24" borderId="65" xfId="0" applyNumberFormat="1" applyFont="1" applyFill="1" applyBorder="1" applyAlignment="1" applyProtection="1">
      <alignment horizontal="center" vertical="center" wrapText="1"/>
      <protection/>
    </xf>
    <xf numFmtId="49" fontId="71" fillId="24" borderId="66" xfId="0" applyNumberFormat="1" applyFont="1" applyFill="1" applyBorder="1" applyAlignment="1" applyProtection="1">
      <alignment horizontal="center" vertical="center" wrapText="1"/>
      <protection/>
    </xf>
    <xf numFmtId="49" fontId="71" fillId="24" borderId="13" xfId="0" applyNumberFormat="1" applyFont="1" applyFill="1" applyBorder="1" applyAlignment="1" applyProtection="1">
      <alignment horizontal="center" vertical="center" wrapText="1"/>
      <protection/>
    </xf>
    <xf numFmtId="0" fontId="5" fillId="16" borderId="21" xfId="61" applyNumberFormat="1" applyFont="1" applyFill="1" applyBorder="1" applyAlignment="1">
      <alignment horizontal="left" vertical="center" wrapText="1"/>
      <protection/>
    </xf>
    <xf numFmtId="0" fontId="5" fillId="19" borderId="21" xfId="61" applyNumberFormat="1" applyFont="1" applyFill="1" applyBorder="1" applyAlignment="1">
      <alignment horizontal="left" vertical="center" wrapText="1"/>
      <protection/>
    </xf>
    <xf numFmtId="0" fontId="5" fillId="16" borderId="11" xfId="61" applyNumberFormat="1" applyFont="1" applyFill="1" applyBorder="1" applyAlignment="1">
      <alignment horizontal="left" vertical="center" wrapText="1"/>
      <protection/>
    </xf>
    <xf numFmtId="0" fontId="5" fillId="16" borderId="29" xfId="61" applyNumberFormat="1" applyFont="1" applyFill="1" applyBorder="1" applyAlignment="1">
      <alignment horizontal="left" vertical="center" wrapText="1"/>
      <protection/>
    </xf>
    <xf numFmtId="0" fontId="5" fillId="19" borderId="29" xfId="61" applyNumberFormat="1" applyFont="1" applyFill="1" applyBorder="1" applyAlignment="1">
      <alignment horizontal="left" vertical="center" wrapText="1"/>
      <protection/>
    </xf>
    <xf numFmtId="0" fontId="5" fillId="19" borderId="11" xfId="61" applyNumberFormat="1" applyFont="1" applyFill="1" applyBorder="1" applyAlignment="1">
      <alignment horizontal="left" vertical="center" wrapText="1"/>
      <protection/>
    </xf>
    <xf numFmtId="0" fontId="61" fillId="25" borderId="67" xfId="46" applyNumberFormat="1" applyFont="1" applyFill="1" applyBorder="1" applyAlignment="1">
      <alignment horizontal="right" vertical="center" wrapText="1"/>
      <protection/>
    </xf>
    <xf numFmtId="49" fontId="71" fillId="0" borderId="13" xfId="46" applyNumberFormat="1" applyFont="1" applyFill="1" applyBorder="1" applyAlignment="1">
      <alignment horizontal="left" vertical="center" wrapText="1"/>
      <protection/>
    </xf>
    <xf numFmtId="4" fontId="5" fillId="19" borderId="68" xfId="46" applyNumberFormat="1" applyFont="1" applyFill="1" applyBorder="1" applyAlignment="1" applyProtection="1">
      <alignment horizontal="right"/>
      <protection/>
    </xf>
    <xf numFmtId="0" fontId="10" fillId="19" borderId="11" xfId="61" applyFont="1" applyFill="1" applyBorder="1" applyAlignment="1">
      <alignment horizontal="center"/>
      <protection/>
    </xf>
    <xf numFmtId="0" fontId="10" fillId="19" borderId="29" xfId="61" applyFont="1" applyFill="1" applyBorder="1" applyAlignment="1">
      <alignment horizontal="center"/>
      <protection/>
    </xf>
    <xf numFmtId="0" fontId="10" fillId="19" borderId="21" xfId="61" applyFont="1" applyFill="1" applyBorder="1" applyAlignment="1">
      <alignment horizontal="center"/>
      <protection/>
    </xf>
    <xf numFmtId="0" fontId="6" fillId="0" borderId="0" xfId="61" applyFont="1" applyAlignment="1">
      <alignment horizontal="center" vertical="center"/>
      <protection/>
    </xf>
    <xf numFmtId="0" fontId="14" fillId="0" borderId="0" xfId="61" applyFont="1" applyAlignment="1">
      <alignment horizontal="center" wrapText="1" shrinkToFit="1"/>
      <protection/>
    </xf>
    <xf numFmtId="0" fontId="4" fillId="0" borderId="0" xfId="61" applyFont="1" applyBorder="1" applyAlignment="1">
      <alignment horizontal="center"/>
      <protection/>
    </xf>
    <xf numFmtId="0" fontId="62" fillId="0" borderId="29" xfId="61" applyFont="1" applyFill="1" applyBorder="1" applyAlignment="1">
      <alignment horizontal="left"/>
      <protection/>
    </xf>
    <xf numFmtId="0" fontId="62" fillId="0" borderId="21" xfId="61" applyFont="1" applyFill="1" applyBorder="1" applyAlignment="1">
      <alignment horizontal="left"/>
      <protection/>
    </xf>
    <xf numFmtId="0" fontId="10" fillId="16" borderId="11" xfId="61" applyFont="1" applyFill="1" applyBorder="1" applyAlignment="1">
      <alignment horizontal="center"/>
      <protection/>
    </xf>
    <xf numFmtId="0" fontId="10" fillId="16" borderId="29" xfId="61" applyFont="1" applyFill="1" applyBorder="1" applyAlignment="1">
      <alignment horizontal="center"/>
      <protection/>
    </xf>
    <xf numFmtId="0" fontId="10" fillId="16" borderId="21" xfId="61" applyFont="1" applyFill="1" applyBorder="1" applyAlignment="1">
      <alignment horizontal="center"/>
      <protection/>
    </xf>
    <xf numFmtId="0" fontId="5" fillId="19" borderId="11" xfId="61" applyFont="1" applyFill="1" applyBorder="1" applyAlignment="1">
      <alignment horizontal="left" wrapText="1"/>
      <protection/>
    </xf>
    <xf numFmtId="0" fontId="5" fillId="19" borderId="29" xfId="61" applyFont="1" applyFill="1" applyBorder="1" applyAlignment="1">
      <alignment horizontal="left" wrapText="1"/>
      <protection/>
    </xf>
    <xf numFmtId="0" fontId="5" fillId="19" borderId="21" xfId="61" applyFont="1" applyFill="1" applyBorder="1" applyAlignment="1">
      <alignment horizontal="left" wrapText="1"/>
      <protection/>
    </xf>
    <xf numFmtId="0" fontId="62" fillId="0" borderId="29" xfId="61" applyFont="1" applyFill="1" applyBorder="1" applyAlignment="1">
      <alignment horizontal="left" wrapText="1"/>
      <protection/>
    </xf>
    <xf numFmtId="0" fontId="62" fillId="0" borderId="21" xfId="61" applyFont="1" applyFill="1" applyBorder="1" applyAlignment="1">
      <alignment horizontal="left" wrapText="1"/>
      <protection/>
    </xf>
    <xf numFmtId="0" fontId="5" fillId="16" borderId="11" xfId="61" applyFont="1" applyFill="1" applyBorder="1" applyAlignment="1">
      <alignment horizontal="left"/>
      <protection/>
    </xf>
    <xf numFmtId="0" fontId="5" fillId="16" borderId="29" xfId="61" applyFont="1" applyFill="1" applyBorder="1" applyAlignment="1">
      <alignment horizontal="left"/>
      <protection/>
    </xf>
    <xf numFmtId="0" fontId="5" fillId="16" borderId="21" xfId="61" applyFont="1" applyFill="1" applyBorder="1" applyAlignment="1">
      <alignment horizontal="left"/>
      <protection/>
    </xf>
    <xf numFmtId="49" fontId="62" fillId="0" borderId="11" xfId="61" applyNumberFormat="1" applyFont="1" applyBorder="1" applyAlignment="1" applyProtection="1">
      <alignment horizontal="left"/>
      <protection locked="0"/>
    </xf>
    <xf numFmtId="49" fontId="62" fillId="0" borderId="29" xfId="61" applyNumberFormat="1" applyFont="1" applyBorder="1" applyAlignment="1" applyProtection="1">
      <alignment horizontal="left"/>
      <protection locked="0"/>
    </xf>
    <xf numFmtId="49" fontId="62" fillId="0" borderId="21" xfId="61" applyNumberFormat="1" applyFont="1" applyBorder="1" applyAlignment="1" applyProtection="1">
      <alignment horizontal="left"/>
      <protection locked="0"/>
    </xf>
    <xf numFmtId="0" fontId="5" fillId="19" borderId="27" xfId="61" applyFont="1" applyFill="1" applyBorder="1" applyAlignment="1">
      <alignment horizontal="center" vertical="center" wrapText="1"/>
      <protection/>
    </xf>
    <xf numFmtId="0" fontId="5" fillId="19" borderId="46" xfId="61" applyFont="1" applyFill="1" applyBorder="1" applyAlignment="1">
      <alignment horizontal="center" vertical="center" wrapText="1"/>
      <protection/>
    </xf>
    <xf numFmtId="0" fontId="6" fillId="0" borderId="46" xfId="61" applyFont="1" applyBorder="1" applyAlignment="1">
      <alignment horizontal="center" vertical="center"/>
      <protection/>
    </xf>
    <xf numFmtId="49" fontId="5" fillId="16" borderId="11" xfId="61" applyNumberFormat="1" applyFont="1" applyFill="1" applyBorder="1" applyAlignment="1" applyProtection="1">
      <alignment horizontal="left" wrapText="1"/>
      <protection locked="0"/>
    </xf>
    <xf numFmtId="49" fontId="5" fillId="16" borderId="29" xfId="61" applyNumberFormat="1" applyFont="1" applyFill="1" applyBorder="1" applyAlignment="1" applyProtection="1">
      <alignment horizontal="left" wrapText="1"/>
      <protection locked="0"/>
    </xf>
    <xf numFmtId="49" fontId="5" fillId="16" borderId="21" xfId="61" applyNumberFormat="1" applyFont="1" applyFill="1" applyBorder="1" applyAlignment="1" applyProtection="1">
      <alignment horizontal="left" wrapText="1"/>
      <protection locked="0"/>
    </xf>
    <xf numFmtId="43" fontId="5" fillId="19" borderId="11" xfId="34" applyFont="1" applyFill="1" applyBorder="1" applyAlignment="1">
      <alignment horizontal="center" vertical="center" wrapText="1"/>
    </xf>
    <xf numFmtId="43" fontId="5" fillId="19" borderId="21" xfId="34" applyFont="1" applyFill="1" applyBorder="1" applyAlignment="1">
      <alignment horizontal="center" vertical="center" wrapText="1"/>
    </xf>
    <xf numFmtId="0" fontId="5" fillId="19" borderId="0" xfId="61" applyNumberFormat="1" applyFont="1" applyFill="1" applyBorder="1" applyAlignment="1">
      <alignment horizontal="center" vertical="center" wrapText="1"/>
      <protection/>
    </xf>
    <xf numFmtId="49" fontId="5" fillId="19" borderId="11" xfId="61" applyNumberFormat="1" applyFont="1" applyFill="1" applyBorder="1" applyAlignment="1">
      <alignment horizontal="left" vertical="center" wrapText="1"/>
      <protection/>
    </xf>
    <xf numFmtId="49" fontId="5" fillId="19" borderId="29" xfId="61" applyNumberFormat="1" applyFont="1" applyFill="1" applyBorder="1" applyAlignment="1">
      <alignment horizontal="left" vertical="center" wrapText="1"/>
      <protection/>
    </xf>
    <xf numFmtId="49" fontId="5" fillId="19" borderId="21" xfId="61" applyNumberFormat="1" applyFont="1" applyFill="1" applyBorder="1" applyAlignment="1">
      <alignment horizontal="left" vertical="center" wrapText="1"/>
      <protection/>
    </xf>
    <xf numFmtId="9" fontId="62" fillId="24" borderId="11" xfId="61" applyNumberFormat="1" applyFont="1" applyFill="1" applyBorder="1" applyAlignment="1">
      <alignment horizontal="center" vertical="center" wrapText="1"/>
      <protection/>
    </xf>
    <xf numFmtId="9" fontId="62" fillId="24" borderId="29" xfId="61" applyNumberFormat="1" applyFont="1" applyFill="1" applyBorder="1" applyAlignment="1">
      <alignment horizontal="center" vertical="center" wrapText="1"/>
      <protection/>
    </xf>
    <xf numFmtId="9" fontId="62" fillId="24" borderId="21" xfId="61" applyNumberFormat="1" applyFont="1" applyFill="1" applyBorder="1" applyAlignment="1">
      <alignment horizontal="center" vertical="center" wrapText="1"/>
      <protection/>
    </xf>
    <xf numFmtId="0" fontId="3" fillId="0" borderId="0" xfId="61" applyFont="1" applyAlignment="1">
      <alignment horizontal="center"/>
      <protection/>
    </xf>
    <xf numFmtId="0" fontId="5" fillId="19" borderId="11" xfId="61" applyFont="1" applyFill="1" applyBorder="1" applyAlignment="1">
      <alignment horizontal="left"/>
      <protection/>
    </xf>
    <xf numFmtId="0" fontId="5" fillId="19" borderId="29" xfId="61" applyFont="1" applyFill="1" applyBorder="1" applyAlignment="1">
      <alignment horizontal="left"/>
      <protection/>
    </xf>
    <xf numFmtId="0" fontId="5" fillId="19" borderId="21" xfId="61" applyFont="1" applyFill="1" applyBorder="1" applyAlignment="1">
      <alignment horizontal="left"/>
      <protection/>
    </xf>
    <xf numFmtId="49" fontId="62" fillId="0" borderId="50" xfId="61" applyNumberFormat="1" applyFont="1" applyBorder="1" applyAlignment="1" applyProtection="1">
      <alignment horizontal="left"/>
      <protection locked="0"/>
    </xf>
    <xf numFmtId="49" fontId="62" fillId="0" borderId="51" xfId="61" applyNumberFormat="1" applyFont="1" applyBorder="1" applyAlignment="1" applyProtection="1">
      <alignment horizontal="left"/>
      <protection locked="0"/>
    </xf>
    <xf numFmtId="49" fontId="62" fillId="0" borderId="55" xfId="61" applyNumberFormat="1" applyFont="1" applyBorder="1" applyAlignment="1" applyProtection="1">
      <alignment horizontal="left"/>
      <protection locked="0"/>
    </xf>
    <xf numFmtId="0" fontId="21" fillId="16" borderId="11" xfId="61" applyFont="1" applyFill="1" applyBorder="1" applyAlignment="1">
      <alignment horizontal="center" vertical="center" wrapText="1"/>
      <protection/>
    </xf>
    <xf numFmtId="0" fontId="21" fillId="16" borderId="29" xfId="61" applyFont="1" applyFill="1" applyBorder="1" applyAlignment="1">
      <alignment horizontal="center" vertical="center" wrapText="1"/>
      <protection/>
    </xf>
    <xf numFmtId="0" fontId="21" fillId="16" borderId="21" xfId="61" applyFont="1" applyFill="1" applyBorder="1" applyAlignment="1">
      <alignment horizontal="center" vertical="center" wrapText="1"/>
      <protection/>
    </xf>
    <xf numFmtId="0" fontId="5" fillId="19" borderId="28" xfId="61" applyFont="1" applyFill="1" applyBorder="1" applyAlignment="1">
      <alignment horizontal="center" vertical="center" wrapText="1"/>
      <protection/>
    </xf>
    <xf numFmtId="0" fontId="5" fillId="19" borderId="51" xfId="61" applyFont="1" applyFill="1" applyBorder="1" applyAlignment="1">
      <alignment horizontal="center" vertical="center" wrapText="1"/>
      <protection/>
    </xf>
    <xf numFmtId="0" fontId="6" fillId="0" borderId="51" xfId="61" applyFont="1" applyBorder="1" applyAlignment="1">
      <alignment horizontal="center" vertical="center" wrapText="1"/>
      <protection/>
    </xf>
    <xf numFmtId="0" fontId="29" fillId="16" borderId="44" xfId="61" applyFont="1" applyFill="1" applyBorder="1" applyAlignment="1">
      <alignment horizontal="center" vertical="center"/>
      <protection/>
    </xf>
    <xf numFmtId="0" fontId="29" fillId="16" borderId="48" xfId="61" applyFont="1" applyFill="1" applyBorder="1" applyAlignment="1">
      <alignment horizontal="center" vertical="center"/>
      <protection/>
    </xf>
    <xf numFmtId="0" fontId="10" fillId="24" borderId="11" xfId="61" applyFont="1" applyFill="1" applyBorder="1" applyAlignment="1">
      <alignment horizontal="center" vertical="center"/>
      <protection/>
    </xf>
    <xf numFmtId="0" fontId="10" fillId="24" borderId="29" xfId="61" applyFont="1" applyFill="1" applyBorder="1" applyAlignment="1">
      <alignment horizontal="center" vertical="center"/>
      <protection/>
    </xf>
    <xf numFmtId="0" fontId="10" fillId="24" borderId="21" xfId="61" applyFont="1" applyFill="1" applyBorder="1" applyAlignment="1">
      <alignment horizontal="center" vertical="center"/>
      <protection/>
    </xf>
    <xf numFmtId="0" fontId="20" fillId="16" borderId="11" xfId="61" applyFont="1" applyFill="1" applyBorder="1" applyAlignment="1">
      <alignment/>
      <protection/>
    </xf>
    <xf numFmtId="0" fontId="20" fillId="16" borderId="29" xfId="61" applyFont="1" applyFill="1" applyBorder="1" applyAlignment="1">
      <alignment/>
      <protection/>
    </xf>
    <xf numFmtId="0" fontId="20" fillId="16" borderId="21" xfId="61" applyFont="1" applyFill="1" applyBorder="1" applyAlignment="1">
      <alignment/>
      <protection/>
    </xf>
    <xf numFmtId="0" fontId="10" fillId="19" borderId="11" xfId="61" applyFont="1" applyFill="1" applyBorder="1" applyAlignment="1">
      <alignment horizontal="center" wrapText="1"/>
      <protection/>
    </xf>
    <xf numFmtId="0" fontId="10" fillId="19" borderId="29" xfId="61" applyFont="1" applyFill="1" applyBorder="1" applyAlignment="1">
      <alignment horizontal="center" wrapText="1"/>
      <protection/>
    </xf>
    <xf numFmtId="0" fontId="10" fillId="19" borderId="21" xfId="61" applyFont="1" applyFill="1" applyBorder="1" applyAlignment="1">
      <alignment horizontal="center" wrapText="1"/>
      <protection/>
    </xf>
    <xf numFmtId="0" fontId="14" fillId="0" borderId="0" xfId="61" applyNumberFormat="1" applyFont="1" applyFill="1" applyBorder="1" applyAlignment="1">
      <alignment horizontal="left" vertical="center" wrapText="1"/>
      <protection/>
    </xf>
    <xf numFmtId="0" fontId="5" fillId="19" borderId="49" xfId="61" applyFont="1" applyFill="1" applyBorder="1" applyAlignment="1">
      <alignment horizontal="left" wrapText="1"/>
      <protection/>
    </xf>
    <xf numFmtId="0" fontId="5" fillId="19" borderId="0" xfId="61" applyFont="1" applyFill="1" applyBorder="1" applyAlignment="1">
      <alignment horizontal="left" wrapText="1"/>
      <protection/>
    </xf>
    <xf numFmtId="0" fontId="5" fillId="19" borderId="54" xfId="61" applyFont="1" applyFill="1" applyBorder="1" applyAlignment="1">
      <alignment horizontal="left" wrapText="1"/>
      <protection/>
    </xf>
    <xf numFmtId="0" fontId="5" fillId="19" borderId="50" xfId="61" applyFont="1" applyFill="1" applyBorder="1" applyAlignment="1">
      <alignment horizontal="left" wrapText="1"/>
      <protection/>
    </xf>
    <xf numFmtId="0" fontId="5" fillId="19" borderId="51" xfId="61" applyFont="1" applyFill="1" applyBorder="1" applyAlignment="1">
      <alignment horizontal="left" wrapText="1"/>
      <protection/>
    </xf>
    <xf numFmtId="0" fontId="5" fillId="19" borderId="55" xfId="61" applyFont="1" applyFill="1" applyBorder="1" applyAlignment="1">
      <alignment horizontal="left" wrapText="1"/>
      <protection/>
    </xf>
    <xf numFmtId="0" fontId="10" fillId="19" borderId="11" xfId="61" applyFont="1" applyFill="1" applyBorder="1" applyAlignment="1">
      <alignment horizontal="left" wrapText="1"/>
      <protection/>
    </xf>
    <xf numFmtId="0" fontId="10" fillId="19" borderId="29" xfId="61" applyFont="1" applyFill="1" applyBorder="1" applyAlignment="1">
      <alignment horizontal="left" wrapText="1"/>
      <protection/>
    </xf>
    <xf numFmtId="0" fontId="10" fillId="19" borderId="21" xfId="61" applyFont="1" applyFill="1" applyBorder="1" applyAlignment="1">
      <alignment horizontal="left" wrapText="1"/>
      <protection/>
    </xf>
    <xf numFmtId="0" fontId="5" fillId="19" borderId="43" xfId="61" applyFont="1" applyFill="1" applyBorder="1" applyAlignment="1">
      <alignment horizontal="left" wrapText="1"/>
      <protection/>
    </xf>
    <xf numFmtId="0" fontId="5" fillId="19" borderId="28" xfId="61" applyFont="1" applyFill="1" applyBorder="1" applyAlignment="1">
      <alignment horizontal="left" wrapText="1"/>
      <protection/>
    </xf>
    <xf numFmtId="0" fontId="5" fillId="19" borderId="30" xfId="61" applyFont="1" applyFill="1" applyBorder="1" applyAlignment="1">
      <alignment horizontal="left" wrapText="1"/>
      <protection/>
    </xf>
    <xf numFmtId="0" fontId="4" fillId="0" borderId="51" xfId="61" applyFont="1" applyBorder="1" applyAlignment="1">
      <alignment horizontal="center" vertical="center"/>
      <protection/>
    </xf>
    <xf numFmtId="0" fontId="2" fillId="0" borderId="0" xfId="61" applyFont="1" applyAlignment="1">
      <alignment horizontal="center" vertical="center"/>
      <protection/>
    </xf>
    <xf numFmtId="0" fontId="14" fillId="0" borderId="0" xfId="61" applyFont="1" applyBorder="1" applyAlignment="1">
      <alignment horizontal="center" vertical="center"/>
      <protection/>
    </xf>
    <xf numFmtId="49" fontId="20" fillId="19" borderId="27" xfId="61" applyNumberFormat="1" applyFont="1" applyFill="1" applyBorder="1" applyAlignment="1">
      <alignment horizontal="center" vertical="center" wrapText="1"/>
      <protection/>
    </xf>
    <xf numFmtId="49" fontId="20" fillId="19" borderId="46" xfId="61" applyNumberFormat="1" applyFont="1" applyFill="1" applyBorder="1" applyAlignment="1">
      <alignment horizontal="center" vertical="center" wrapText="1"/>
      <protection/>
    </xf>
    <xf numFmtId="0" fontId="70" fillId="19" borderId="27" xfId="61" applyFont="1" applyFill="1" applyBorder="1" applyAlignment="1">
      <alignment horizontal="center" vertical="center" wrapText="1"/>
      <protection/>
    </xf>
    <xf numFmtId="0" fontId="70" fillId="19" borderId="36" xfId="61" applyFont="1" applyFill="1" applyBorder="1" applyAlignment="1">
      <alignment horizontal="center" vertical="center" wrapText="1"/>
      <protection/>
    </xf>
    <xf numFmtId="49" fontId="6" fillId="16" borderId="11" xfId="62" applyNumberFormat="1" applyFont="1" applyFill="1" applyBorder="1" applyAlignment="1">
      <alignment horizontal="center" vertical="center"/>
      <protection/>
    </xf>
    <xf numFmtId="49" fontId="6" fillId="16" borderId="21" xfId="62" applyNumberFormat="1" applyFont="1" applyFill="1" applyBorder="1" applyAlignment="1">
      <alignment horizontal="center" vertical="center"/>
      <protection/>
    </xf>
    <xf numFmtId="0" fontId="10" fillId="24" borderId="11" xfId="62" applyFont="1" applyFill="1" applyBorder="1" applyAlignment="1">
      <alignment horizontal="center" vertical="center"/>
      <protection/>
    </xf>
    <xf numFmtId="0" fontId="10" fillId="24" borderId="21" xfId="62" applyFont="1" applyFill="1" applyBorder="1" applyAlignment="1">
      <alignment horizontal="center" vertical="center"/>
      <protection/>
    </xf>
    <xf numFmtId="49" fontId="6" fillId="0" borderId="29" xfId="61" applyNumberFormat="1" applyFont="1" applyBorder="1" applyAlignment="1" applyProtection="1">
      <alignment horizontal="left" vertical="center"/>
      <protection locked="0"/>
    </xf>
    <xf numFmtId="49" fontId="6" fillId="0" borderId="21" xfId="61" applyNumberFormat="1" applyFont="1" applyBorder="1" applyAlignment="1" applyProtection="1">
      <alignment horizontal="left" vertical="center"/>
      <protection locked="0"/>
    </xf>
    <xf numFmtId="49" fontId="4" fillId="16" borderId="43" xfId="61" applyNumberFormat="1" applyFont="1" applyFill="1" applyBorder="1" applyAlignment="1">
      <alignment horizontal="center" vertical="center"/>
      <protection/>
    </xf>
    <xf numFmtId="49" fontId="4" fillId="16" borderId="28" xfId="61" applyNumberFormat="1" applyFont="1" applyFill="1" applyBorder="1" applyAlignment="1">
      <alignment horizontal="center" vertical="center"/>
      <protection/>
    </xf>
    <xf numFmtId="49" fontId="4" fillId="16" borderId="30" xfId="61" applyNumberFormat="1" applyFont="1" applyFill="1" applyBorder="1" applyAlignment="1">
      <alignment horizontal="center" vertical="center"/>
      <protection/>
    </xf>
    <xf numFmtId="49" fontId="20" fillId="19" borderId="27" xfId="61" applyNumberFormat="1" applyFont="1" applyFill="1" applyBorder="1" applyAlignment="1">
      <alignment horizontal="center" vertical="center"/>
      <protection/>
    </xf>
    <xf numFmtId="49" fontId="20" fillId="19" borderId="46" xfId="61" applyNumberFormat="1" applyFont="1" applyFill="1" applyBorder="1" applyAlignment="1">
      <alignment horizontal="center" vertical="center"/>
      <protection/>
    </xf>
    <xf numFmtId="43" fontId="20" fillId="19" borderId="27" xfId="61" applyNumberFormat="1" applyFont="1" applyFill="1" applyBorder="1" applyAlignment="1">
      <alignment horizontal="center" vertical="center" wrapText="1"/>
      <protection/>
    </xf>
    <xf numFmtId="43" fontId="20" fillId="19" borderId="46" xfId="61" applyNumberFormat="1" applyFont="1" applyFill="1" applyBorder="1" applyAlignment="1">
      <alignment horizontal="center" vertical="center" wrapText="1"/>
      <protection/>
    </xf>
    <xf numFmtId="49" fontId="69" fillId="19" borderId="27" xfId="61" applyNumberFormat="1" applyFont="1" applyFill="1" applyBorder="1" applyAlignment="1">
      <alignment horizontal="center" vertical="center" wrapText="1"/>
      <protection/>
    </xf>
    <xf numFmtId="49" fontId="69" fillId="19" borderId="46" xfId="61" applyNumberFormat="1" applyFont="1" applyFill="1" applyBorder="1" applyAlignment="1">
      <alignment horizontal="center" vertical="center" wrapText="1"/>
      <protection/>
    </xf>
    <xf numFmtId="49" fontId="5" fillId="19" borderId="43" xfId="61" applyNumberFormat="1" applyFont="1" applyFill="1" applyBorder="1" applyAlignment="1">
      <alignment horizontal="center" vertical="center"/>
      <protection/>
    </xf>
    <xf numFmtId="49" fontId="5" fillId="19" borderId="50" xfId="61" applyNumberFormat="1" applyFont="1" applyFill="1" applyBorder="1" applyAlignment="1">
      <alignment horizontal="center" vertical="center"/>
      <protection/>
    </xf>
    <xf numFmtId="49" fontId="4" fillId="19" borderId="11" xfId="61" applyNumberFormat="1" applyFont="1" applyFill="1" applyBorder="1" applyAlignment="1">
      <alignment horizontal="center" vertical="center" wrapText="1"/>
      <protection/>
    </xf>
    <xf numFmtId="49" fontId="4" fillId="19" borderId="29" xfId="61" applyNumberFormat="1" applyFont="1" applyFill="1" applyBorder="1" applyAlignment="1">
      <alignment horizontal="center" vertical="center"/>
      <protection/>
    </xf>
    <xf numFmtId="49" fontId="4" fillId="19" borderId="21" xfId="61" applyNumberFormat="1" applyFont="1" applyFill="1" applyBorder="1" applyAlignment="1">
      <alignment horizontal="center" vertical="center"/>
      <protection/>
    </xf>
    <xf numFmtId="49" fontId="62" fillId="24" borderId="11" xfId="61" applyNumberFormat="1" applyFont="1" applyFill="1" applyBorder="1" applyAlignment="1">
      <alignment horizontal="left"/>
      <protection/>
    </xf>
    <xf numFmtId="49" fontId="62" fillId="24" borderId="29" xfId="61" applyNumberFormat="1" applyFont="1" applyFill="1" applyBorder="1" applyAlignment="1">
      <alignment horizontal="left"/>
      <protection/>
    </xf>
    <xf numFmtId="0" fontId="35" fillId="0" borderId="0" xfId="61" applyFont="1" applyFill="1" applyBorder="1" applyAlignment="1">
      <alignment horizontal="center" vertical="center"/>
      <protection/>
    </xf>
    <xf numFmtId="49" fontId="4" fillId="19" borderId="69" xfId="61" applyNumberFormat="1" applyFont="1" applyFill="1" applyBorder="1" applyAlignment="1">
      <alignment horizontal="center" vertical="center"/>
      <protection/>
    </xf>
    <xf numFmtId="49" fontId="4" fillId="19" borderId="70" xfId="61" applyNumberFormat="1" applyFont="1" applyFill="1" applyBorder="1" applyAlignment="1">
      <alignment horizontal="center" vertical="center"/>
      <protection/>
    </xf>
    <xf numFmtId="49" fontId="34" fillId="19" borderId="71" xfId="61" applyNumberFormat="1" applyFont="1" applyFill="1" applyBorder="1" applyAlignment="1">
      <alignment horizontal="center" vertical="center"/>
      <protection/>
    </xf>
    <xf numFmtId="49" fontId="34" fillId="19" borderId="72" xfId="61" applyNumberFormat="1" applyFont="1" applyFill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49" fontId="6" fillId="16" borderId="11" xfId="61" applyNumberFormat="1" applyFont="1" applyFill="1" applyBorder="1" applyAlignment="1">
      <alignment horizontal="left" vertical="center"/>
      <protection/>
    </xf>
    <xf numFmtId="49" fontId="6" fillId="16" borderId="21" xfId="61" applyNumberFormat="1" applyFont="1" applyFill="1" applyBorder="1" applyAlignment="1">
      <alignment horizontal="left" vertical="center"/>
      <protection/>
    </xf>
    <xf numFmtId="49" fontId="4" fillId="19" borderId="29" xfId="61" applyNumberFormat="1" applyFont="1" applyFill="1" applyBorder="1" applyAlignment="1">
      <alignment horizontal="center" vertical="center" wrapText="1"/>
      <protection/>
    </xf>
    <xf numFmtId="49" fontId="4" fillId="19" borderId="21" xfId="61" applyNumberFormat="1" applyFont="1" applyFill="1" applyBorder="1" applyAlignment="1">
      <alignment horizontal="center" vertical="center" wrapText="1"/>
      <protection/>
    </xf>
    <xf numFmtId="49" fontId="6" fillId="0" borderId="11" xfId="61" applyNumberFormat="1" applyFont="1" applyFill="1" applyBorder="1" applyAlignment="1">
      <alignment horizontal="left" vertical="center"/>
      <protection/>
    </xf>
    <xf numFmtId="49" fontId="6" fillId="0" borderId="21" xfId="61" applyNumberFormat="1" applyFont="1" applyFill="1" applyBorder="1" applyAlignment="1">
      <alignment horizontal="left" vertical="center"/>
      <protection/>
    </xf>
    <xf numFmtId="0" fontId="1" fillId="0" borderId="11" xfId="61" applyBorder="1" applyAlignment="1">
      <alignment horizontal="center"/>
      <protection/>
    </xf>
    <xf numFmtId="0" fontId="1" fillId="0" borderId="21" xfId="61" applyBorder="1" applyAlignment="1">
      <alignment horizontal="center"/>
      <protection/>
    </xf>
    <xf numFmtId="49" fontId="71" fillId="0" borderId="60" xfId="0" applyNumberFormat="1" applyFont="1" applyFill="1" applyBorder="1" applyAlignment="1">
      <alignment horizontal="center" vertical="center" wrapText="1"/>
    </xf>
    <xf numFmtId="49" fontId="71" fillId="0" borderId="73" xfId="0" applyNumberFormat="1" applyFont="1" applyFill="1" applyBorder="1" applyAlignment="1">
      <alignment horizontal="center" vertical="center" wrapText="1"/>
    </xf>
    <xf numFmtId="0" fontId="5" fillId="19" borderId="52" xfId="46" applyFont="1" applyFill="1" applyBorder="1" applyAlignment="1">
      <alignment horizontal="left" vertical="center"/>
      <protection/>
    </xf>
    <xf numFmtId="0" fontId="5" fillId="19" borderId="74" xfId="46" applyFont="1" applyFill="1" applyBorder="1" applyAlignment="1">
      <alignment horizontal="left" vertical="center"/>
      <protection/>
    </xf>
    <xf numFmtId="0" fontId="5" fillId="19" borderId="75" xfId="46" applyFont="1" applyFill="1" applyBorder="1" applyAlignment="1">
      <alignment horizontal="left" vertical="center"/>
      <protection/>
    </xf>
    <xf numFmtId="0" fontId="5" fillId="19" borderId="53" xfId="46" applyFont="1" applyFill="1" applyBorder="1" applyAlignment="1">
      <alignment horizontal="left" vertical="center"/>
      <protection/>
    </xf>
    <xf numFmtId="49" fontId="62" fillId="0" borderId="60" xfId="46" applyNumberFormat="1" applyFont="1" applyBorder="1" applyAlignment="1" applyProtection="1">
      <alignment horizontal="left" wrapText="1"/>
      <protection locked="0"/>
    </xf>
    <xf numFmtId="49" fontId="62" fillId="0" borderId="76" xfId="46" applyNumberFormat="1" applyFont="1" applyBorder="1" applyAlignment="1" applyProtection="1">
      <alignment horizontal="left" wrapText="1"/>
      <protection locked="0"/>
    </xf>
    <xf numFmtId="49" fontId="62" fillId="0" borderId="73" xfId="46" applyNumberFormat="1" applyFont="1" applyBorder="1" applyAlignment="1" applyProtection="1">
      <alignment horizontal="left" wrapText="1"/>
      <protection locked="0"/>
    </xf>
    <xf numFmtId="0" fontId="5" fillId="19" borderId="29" xfId="46" applyFont="1" applyFill="1" applyBorder="1" applyAlignment="1">
      <alignment horizontal="left" vertical="center"/>
      <protection/>
    </xf>
    <xf numFmtId="0" fontId="5" fillId="16" borderId="11" xfId="46" applyFont="1" applyFill="1" applyBorder="1" applyAlignment="1">
      <alignment horizontal="left" vertical="center"/>
      <protection/>
    </xf>
    <xf numFmtId="0" fontId="5" fillId="16" borderId="29" xfId="46" applyFont="1" applyFill="1" applyBorder="1" applyAlignment="1">
      <alignment horizontal="left" vertical="center"/>
      <protection/>
    </xf>
    <xf numFmtId="0" fontId="5" fillId="16" borderId="21" xfId="46" applyFont="1" applyFill="1" applyBorder="1" applyAlignment="1">
      <alignment horizontal="left" vertical="center"/>
      <protection/>
    </xf>
    <xf numFmtId="0" fontId="5" fillId="16" borderId="43" xfId="46" applyFont="1" applyFill="1" applyBorder="1" applyAlignment="1">
      <alignment horizontal="left" vertical="center"/>
      <protection/>
    </xf>
    <xf numFmtId="0" fontId="5" fillId="16" borderId="28" xfId="46" applyFont="1" applyFill="1" applyBorder="1" applyAlignment="1">
      <alignment horizontal="left" vertical="center"/>
      <protection/>
    </xf>
    <xf numFmtId="0" fontId="5" fillId="16" borderId="30" xfId="46" applyFont="1" applyFill="1" applyBorder="1" applyAlignment="1">
      <alignment horizontal="left" vertical="center"/>
      <protection/>
    </xf>
    <xf numFmtId="0" fontId="5" fillId="0" borderId="29" xfId="46" applyFont="1" applyFill="1" applyBorder="1" applyAlignment="1">
      <alignment horizontal="right"/>
      <protection/>
    </xf>
    <xf numFmtId="0" fontId="2" fillId="0" borderId="0" xfId="46" applyFont="1" applyAlignment="1">
      <alignment horizontal="center"/>
      <protection/>
    </xf>
    <xf numFmtId="0" fontId="4" fillId="0" borderId="0" xfId="46" applyFont="1" applyAlignment="1">
      <alignment horizontal="center" vertical="center"/>
      <protection/>
    </xf>
    <xf numFmtId="0" fontId="5" fillId="19" borderId="77" xfId="46" applyFont="1" applyFill="1" applyBorder="1" applyAlignment="1">
      <alignment horizontal="left" vertical="center"/>
      <protection/>
    </xf>
    <xf numFmtId="0" fontId="5" fillId="19" borderId="78" xfId="46" applyFont="1" applyFill="1" applyBorder="1" applyAlignment="1">
      <alignment horizontal="left" vertical="center"/>
      <protection/>
    </xf>
    <xf numFmtId="0" fontId="5" fillId="19" borderId="79" xfId="46" applyFont="1" applyFill="1" applyBorder="1" applyAlignment="1">
      <alignment horizontal="left" vertical="center"/>
      <protection/>
    </xf>
    <xf numFmtId="0" fontId="5" fillId="19" borderId="80" xfId="46" applyFont="1" applyFill="1" applyBorder="1" applyAlignment="1">
      <alignment horizontal="left" vertical="center"/>
      <protection/>
    </xf>
    <xf numFmtId="0" fontId="5" fillId="16" borderId="11" xfId="46" applyFont="1" applyFill="1" applyBorder="1" applyAlignment="1">
      <alignment horizontal="left" vertical="center"/>
      <protection/>
    </xf>
    <xf numFmtId="0" fontId="5" fillId="16" borderId="29" xfId="46" applyFont="1" applyFill="1" applyBorder="1" applyAlignment="1">
      <alignment horizontal="left" vertical="center"/>
      <protection/>
    </xf>
    <xf numFmtId="0" fontId="5" fillId="16" borderId="21" xfId="46" applyFont="1" applyFill="1" applyBorder="1" applyAlignment="1">
      <alignment horizontal="left" vertical="center"/>
      <protection/>
    </xf>
    <xf numFmtId="49" fontId="5" fillId="19" borderId="11" xfId="46" applyNumberFormat="1" applyFont="1" applyFill="1" applyBorder="1" applyAlignment="1">
      <alignment horizontal="left" vertical="center"/>
      <protection/>
    </xf>
    <xf numFmtId="49" fontId="5" fillId="19" borderId="29" xfId="46" applyNumberFormat="1" applyFont="1" applyFill="1" applyBorder="1" applyAlignment="1">
      <alignment horizontal="left" vertical="center"/>
      <protection/>
    </xf>
    <xf numFmtId="49" fontId="5" fillId="19" borderId="21" xfId="46" applyNumberFormat="1" applyFont="1" applyFill="1" applyBorder="1" applyAlignment="1">
      <alignment horizontal="left" vertical="center"/>
      <protection/>
    </xf>
    <xf numFmtId="0" fontId="5" fillId="19" borderId="11" xfId="46" applyFont="1" applyFill="1" applyBorder="1" applyAlignment="1">
      <alignment horizontal="left" vertical="center"/>
      <protection/>
    </xf>
    <xf numFmtId="0" fontId="5" fillId="19" borderId="21" xfId="46" applyFont="1" applyFill="1" applyBorder="1" applyAlignment="1">
      <alignment horizontal="left" vertical="center"/>
      <protection/>
    </xf>
    <xf numFmtId="0" fontId="5" fillId="16" borderId="11" xfId="46" applyFont="1" applyFill="1" applyBorder="1" applyAlignment="1">
      <alignment horizontal="left" vertical="top"/>
      <protection/>
    </xf>
    <xf numFmtId="0" fontId="3" fillId="0" borderId="29" xfId="46" applyFont="1" applyBorder="1" applyAlignment="1">
      <alignment/>
      <protection/>
    </xf>
    <xf numFmtId="0" fontId="3" fillId="0" borderId="21" xfId="46" applyFont="1" applyBorder="1" applyAlignment="1">
      <alignment/>
      <protection/>
    </xf>
    <xf numFmtId="0" fontId="20" fillId="16" borderId="11" xfId="46" applyFont="1" applyFill="1" applyBorder="1" applyAlignment="1">
      <alignment/>
      <protection/>
    </xf>
    <xf numFmtId="0" fontId="10" fillId="16" borderId="29" xfId="46" applyFont="1" applyFill="1" applyBorder="1" applyAlignment="1">
      <alignment/>
      <protection/>
    </xf>
    <xf numFmtId="0" fontId="10" fillId="16" borderId="21" xfId="46" applyFont="1" applyFill="1" applyBorder="1" applyAlignment="1">
      <alignment/>
      <protection/>
    </xf>
    <xf numFmtId="49" fontId="6" fillId="0" borderId="16" xfId="46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5" fillId="19" borderId="11" xfId="46" applyFont="1" applyFill="1" applyBorder="1" applyAlignment="1">
      <alignment horizontal="center" vertical="center" wrapText="1"/>
      <protection/>
    </xf>
    <xf numFmtId="0" fontId="3" fillId="0" borderId="29" xfId="46" applyFont="1" applyBorder="1" applyAlignment="1">
      <alignment horizontal="center" vertical="center" wrapText="1"/>
      <protection/>
    </xf>
    <xf numFmtId="0" fontId="3" fillId="0" borderId="21" xfId="46" applyFont="1" applyBorder="1" applyAlignment="1">
      <alignment horizontal="center" vertical="center" wrapText="1"/>
      <protection/>
    </xf>
    <xf numFmtId="49" fontId="6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16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3" fillId="0" borderId="16" xfId="46" applyFont="1" applyBorder="1" applyAlignment="1">
      <alignment horizontal="center" vertical="center"/>
      <protection/>
    </xf>
    <xf numFmtId="0" fontId="3" fillId="0" borderId="17" xfId="46" applyFont="1" applyBorder="1" applyAlignment="1">
      <alignment horizontal="center" vertical="center"/>
      <protection/>
    </xf>
    <xf numFmtId="0" fontId="5" fillId="19" borderId="41" xfId="46" applyFont="1" applyFill="1" applyBorder="1" applyAlignment="1">
      <alignment horizontal="left" vertical="top" wrapText="1"/>
      <protection/>
    </xf>
    <xf numFmtId="0" fontId="5" fillId="19" borderId="42" xfId="46" applyFont="1" applyFill="1" applyBorder="1" applyAlignment="1">
      <alignment horizontal="left" vertical="top" wrapText="1"/>
      <protection/>
    </xf>
    <xf numFmtId="0" fontId="5" fillId="19" borderId="81" xfId="46" applyFont="1" applyFill="1" applyBorder="1" applyAlignment="1">
      <alignment horizontal="left" vertical="top" wrapText="1"/>
      <protection/>
    </xf>
    <xf numFmtId="0" fontId="6" fillId="0" borderId="82" xfId="46" applyNumberFormat="1" applyFont="1" applyBorder="1" applyAlignment="1" applyProtection="1">
      <alignment horizontal="left" vertical="center" wrapText="1"/>
      <protection locked="0"/>
    </xf>
    <xf numFmtId="0" fontId="6" fillId="0" borderId="40" xfId="46" applyNumberFormat="1" applyFont="1" applyBorder="1" applyAlignment="1" applyProtection="1">
      <alignment horizontal="left" vertical="center" wrapText="1"/>
      <protection locked="0"/>
    </xf>
    <xf numFmtId="0" fontId="5" fillId="16" borderId="51" xfId="46" applyFont="1" applyFill="1" applyBorder="1" applyAlignment="1">
      <alignment horizontal="right" vertical="center"/>
      <protection/>
    </xf>
    <xf numFmtId="0" fontId="5" fillId="16" borderId="51" xfId="46" applyFont="1" applyFill="1" applyBorder="1" applyAlignment="1">
      <alignment vertical="center"/>
      <protection/>
    </xf>
    <xf numFmtId="0" fontId="5" fillId="16" borderId="55" xfId="46" applyFont="1" applyFill="1" applyBorder="1" applyAlignment="1">
      <alignment vertical="center"/>
      <protection/>
    </xf>
    <xf numFmtId="0" fontId="6" fillId="0" borderId="28" xfId="46" applyFont="1" applyBorder="1" applyAlignment="1">
      <alignment horizontal="center" vertical="center"/>
      <protection/>
    </xf>
    <xf numFmtId="0" fontId="5" fillId="19" borderId="44" xfId="46" applyFont="1" applyFill="1" applyBorder="1" applyAlignment="1">
      <alignment horizontal="left" vertical="center"/>
      <protection/>
    </xf>
    <xf numFmtId="0" fontId="5" fillId="19" borderId="47" xfId="46" applyFont="1" applyFill="1" applyBorder="1" applyAlignment="1">
      <alignment horizontal="left" vertical="center"/>
      <protection/>
    </xf>
    <xf numFmtId="0" fontId="5" fillId="19" borderId="83" xfId="46" applyFont="1" applyFill="1" applyBorder="1" applyAlignment="1">
      <alignment horizontal="left" vertical="center"/>
      <protection/>
    </xf>
    <xf numFmtId="49" fontId="6" fillId="0" borderId="84" xfId="46" applyNumberFormat="1" applyFont="1" applyBorder="1" applyAlignment="1" applyProtection="1">
      <alignment horizontal="left" vertical="center" wrapText="1"/>
      <protection locked="0"/>
    </xf>
    <xf numFmtId="49" fontId="6" fillId="0" borderId="48" xfId="46" applyNumberFormat="1" applyFont="1" applyBorder="1" applyAlignment="1" applyProtection="1">
      <alignment horizontal="left" vertical="center" wrapText="1"/>
      <protection locked="0"/>
    </xf>
    <xf numFmtId="0" fontId="5" fillId="19" borderId="34" xfId="46" applyFont="1" applyFill="1" applyBorder="1" applyAlignment="1">
      <alignment horizontal="left" vertical="center"/>
      <protection/>
    </xf>
    <xf numFmtId="0" fontId="5" fillId="19" borderId="31" xfId="46" applyFont="1" applyFill="1" applyBorder="1" applyAlignment="1">
      <alignment horizontal="left" vertical="center"/>
      <protection/>
    </xf>
    <xf numFmtId="0" fontId="5" fillId="19" borderId="22" xfId="46" applyFont="1" applyFill="1" applyBorder="1" applyAlignment="1">
      <alignment horizontal="left" vertical="center"/>
      <protection/>
    </xf>
    <xf numFmtId="49" fontId="6" fillId="0" borderId="85" xfId="46" applyNumberFormat="1" applyFont="1" applyBorder="1" applyAlignment="1" applyProtection="1">
      <alignment horizontal="left" vertical="center" wrapText="1"/>
      <protection locked="0"/>
    </xf>
    <xf numFmtId="49" fontId="6" fillId="0" borderId="32" xfId="46" applyNumberFormat="1" applyFont="1" applyBorder="1" applyAlignment="1" applyProtection="1">
      <alignment horizontal="left" vertical="center" wrapText="1"/>
      <protection locked="0"/>
    </xf>
    <xf numFmtId="49" fontId="6" fillId="0" borderId="85" xfId="46" applyNumberFormat="1" applyFont="1" applyBorder="1" applyAlignment="1" applyProtection="1">
      <alignment horizontal="left" wrapText="1"/>
      <protection locked="0"/>
    </xf>
    <xf numFmtId="49" fontId="6" fillId="0" borderId="32" xfId="46" applyNumberFormat="1" applyFont="1" applyBorder="1" applyAlignment="1" applyProtection="1">
      <alignment horizontal="left" wrapText="1"/>
      <protection locked="0"/>
    </xf>
    <xf numFmtId="0" fontId="5" fillId="19" borderId="34" xfId="46" applyFont="1" applyFill="1" applyBorder="1" applyAlignment="1">
      <alignment horizontal="left"/>
      <protection/>
    </xf>
    <xf numFmtId="0" fontId="5" fillId="19" borderId="22" xfId="46" applyFont="1" applyFill="1" applyBorder="1" applyAlignment="1">
      <alignment horizontal="left"/>
      <protection/>
    </xf>
    <xf numFmtId="0" fontId="6" fillId="0" borderId="0" xfId="46" applyFont="1" applyBorder="1" applyAlignment="1">
      <alignment horizontal="left" vertical="center" wrapText="1"/>
      <protection/>
    </xf>
    <xf numFmtId="0" fontId="11" fillId="16" borderId="11" xfId="46" applyFont="1" applyFill="1" applyBorder="1" applyAlignment="1">
      <alignment horizontal="left" vertical="center"/>
      <protection/>
    </xf>
    <xf numFmtId="0" fontId="11" fillId="16" borderId="29" xfId="46" applyFont="1" applyFill="1" applyBorder="1" applyAlignment="1">
      <alignment horizontal="left" vertical="center"/>
      <protection/>
    </xf>
    <xf numFmtId="0" fontId="5" fillId="16" borderId="29" xfId="46" applyFont="1" applyFill="1" applyBorder="1" applyAlignment="1">
      <alignment horizontal="right" vertical="center"/>
      <protection/>
    </xf>
    <xf numFmtId="0" fontId="56" fillId="0" borderId="0" xfId="46" applyFont="1" applyAlignment="1">
      <alignment horizontal="left" vertical="top" wrapText="1"/>
      <protection/>
    </xf>
    <xf numFmtId="0" fontId="14" fillId="0" borderId="0" xfId="46" applyFont="1" applyAlignment="1">
      <alignment horizontal="left" vertical="top" wrapText="1"/>
      <protection/>
    </xf>
    <xf numFmtId="0" fontId="5" fillId="19" borderId="11" xfId="46" applyFont="1" applyFill="1" applyBorder="1" applyAlignment="1">
      <alignment horizontal="left"/>
      <protection/>
    </xf>
    <xf numFmtId="0" fontId="5" fillId="19" borderId="29" xfId="46" applyFont="1" applyFill="1" applyBorder="1" applyAlignment="1">
      <alignment horizontal="left"/>
      <protection/>
    </xf>
    <xf numFmtId="0" fontId="5" fillId="19" borderId="21" xfId="46" applyFont="1" applyFill="1" applyBorder="1" applyAlignment="1">
      <alignment horizontal="left"/>
      <protection/>
    </xf>
    <xf numFmtId="0" fontId="5" fillId="0" borderId="29" xfId="46" applyFont="1" applyBorder="1" applyAlignment="1">
      <alignment horizontal="center" vertical="center"/>
      <protection/>
    </xf>
    <xf numFmtId="0" fontId="2" fillId="0" borderId="0" xfId="46" applyFont="1" applyAlignment="1">
      <alignment horizontal="left"/>
      <protection/>
    </xf>
    <xf numFmtId="0" fontId="4" fillId="0" borderId="51" xfId="46" applyFont="1" applyBorder="1" applyAlignment="1">
      <alignment horizontal="center"/>
      <protection/>
    </xf>
    <xf numFmtId="0" fontId="9" fillId="0" borderId="0" xfId="46" applyFont="1" applyAlignment="1">
      <alignment horizontal="center"/>
      <protection/>
    </xf>
    <xf numFmtId="0" fontId="3" fillId="0" borderId="0" xfId="46" applyFont="1" applyAlignment="1">
      <alignment horizontal="center"/>
      <protection/>
    </xf>
    <xf numFmtId="0" fontId="22" fillId="0" borderId="0" xfId="46" applyFont="1" applyBorder="1" applyAlignment="1">
      <alignment horizontal="center" vertical="center"/>
      <protection/>
    </xf>
    <xf numFmtId="0" fontId="5" fillId="0" borderId="0" xfId="46" applyFont="1" applyBorder="1" applyAlignment="1">
      <alignment horizontal="center" vertical="center"/>
      <protection/>
    </xf>
    <xf numFmtId="0" fontId="62" fillId="0" borderId="29" xfId="46" applyFont="1" applyFill="1" applyBorder="1" applyAlignment="1">
      <alignment horizontal="center"/>
      <protection/>
    </xf>
    <xf numFmtId="0" fontId="62" fillId="0" borderId="21" xfId="46" applyFont="1" applyFill="1" applyBorder="1" applyAlignment="1">
      <alignment horizontal="center"/>
      <protection/>
    </xf>
    <xf numFmtId="0" fontId="64" fillId="0" borderId="11" xfId="46" applyFont="1" applyFill="1" applyBorder="1" applyAlignment="1">
      <alignment horizontal="center"/>
      <protection/>
    </xf>
    <xf numFmtId="0" fontId="64" fillId="0" borderId="21" xfId="46" applyFont="1" applyFill="1" applyBorder="1" applyAlignment="1">
      <alignment horizontal="center"/>
      <protection/>
    </xf>
    <xf numFmtId="0" fontId="24" fillId="0" borderId="11" xfId="46" applyFont="1" applyBorder="1" applyAlignment="1">
      <alignment horizontal="center" wrapText="1"/>
      <protection/>
    </xf>
    <xf numFmtId="0" fontId="24" fillId="0" borderId="29" xfId="46" applyFont="1" applyBorder="1" applyAlignment="1">
      <alignment horizontal="center" wrapText="1"/>
      <protection/>
    </xf>
    <xf numFmtId="0" fontId="25" fillId="0" borderId="29" xfId="46" applyFont="1" applyBorder="1" applyAlignment="1">
      <alignment horizontal="center" wrapText="1"/>
      <protection/>
    </xf>
    <xf numFmtId="0" fontId="25" fillId="0" borderId="28" xfId="46" applyFont="1" applyBorder="1" applyAlignment="1">
      <alignment horizontal="center" wrapText="1"/>
      <protection/>
    </xf>
    <xf numFmtId="0" fontId="5" fillId="19" borderId="10" xfId="46" applyFont="1" applyFill="1" applyBorder="1" applyAlignment="1">
      <alignment horizontal="left"/>
      <protection/>
    </xf>
    <xf numFmtId="0" fontId="3" fillId="0" borderId="10" xfId="46" applyFont="1" applyBorder="1" applyAlignment="1">
      <alignment horizontal="left"/>
      <protection/>
    </xf>
    <xf numFmtId="49" fontId="62" fillId="0" borderId="11" xfId="61" applyNumberFormat="1" applyFont="1" applyFill="1" applyBorder="1" applyAlignment="1">
      <alignment horizontal="left"/>
      <protection/>
    </xf>
    <xf numFmtId="49" fontId="62" fillId="0" borderId="29" xfId="61" applyNumberFormat="1" applyFont="1" applyFill="1" applyBorder="1" applyAlignment="1">
      <alignment horizontal="left"/>
      <protection/>
    </xf>
    <xf numFmtId="49" fontId="62" fillId="0" borderId="21" xfId="61" applyNumberFormat="1" applyFont="1" applyFill="1" applyBorder="1" applyAlignment="1">
      <alignment horizontal="left"/>
      <protection/>
    </xf>
    <xf numFmtId="0" fontId="62" fillId="0" borderId="11" xfId="61" applyFont="1" applyFill="1" applyBorder="1" applyAlignment="1">
      <alignment horizontal="left"/>
      <protection/>
    </xf>
    <xf numFmtId="0" fontId="5" fillId="16" borderId="27" xfId="46" applyFont="1" applyFill="1" applyBorder="1" applyAlignment="1">
      <alignment horizontal="center" vertical="center"/>
      <protection/>
    </xf>
    <xf numFmtId="0" fontId="19" fillId="16" borderId="46" xfId="46" applyFont="1" applyFill="1" applyBorder="1" applyAlignment="1">
      <alignment horizontal="center" vertical="center"/>
      <protection/>
    </xf>
    <xf numFmtId="0" fontId="5" fillId="16" borderId="30" xfId="46" applyFont="1" applyFill="1" applyBorder="1" applyAlignment="1">
      <alignment horizontal="center" vertical="center"/>
      <protection/>
    </xf>
    <xf numFmtId="0" fontId="19" fillId="16" borderId="55" xfId="46" applyFont="1" applyFill="1" applyBorder="1" applyAlignment="1">
      <alignment horizontal="center" vertical="center"/>
      <protection/>
    </xf>
    <xf numFmtId="0" fontId="14" fillId="0" borderId="0" xfId="46" applyFont="1" applyAlignment="1">
      <alignment horizontal="left" vertical="center" wrapText="1"/>
      <protection/>
    </xf>
    <xf numFmtId="0" fontId="4" fillId="0" borderId="0" xfId="46" applyFont="1" applyBorder="1" applyAlignment="1">
      <alignment horizontal="center" wrapText="1"/>
      <protection/>
    </xf>
    <xf numFmtId="0" fontId="16" fillId="0" borderId="0" xfId="46" applyFont="1" applyBorder="1" applyAlignment="1">
      <alignment horizontal="center" wrapText="1"/>
      <protection/>
    </xf>
    <xf numFmtId="0" fontId="62" fillId="0" borderId="60" xfId="46" applyFont="1" applyFill="1" applyBorder="1" applyAlignment="1">
      <alignment horizontal="left"/>
      <protection/>
    </xf>
    <xf numFmtId="0" fontId="62" fillId="0" borderId="76" xfId="46" applyFont="1" applyFill="1" applyBorder="1" applyAlignment="1">
      <alignment horizontal="left"/>
      <protection/>
    </xf>
    <xf numFmtId="0" fontId="62" fillId="0" borderId="73" xfId="46" applyFont="1" applyFill="1" applyBorder="1" applyAlignment="1">
      <alignment horizontal="left"/>
      <protection/>
    </xf>
    <xf numFmtId="49" fontId="62" fillId="0" borderId="60" xfId="46" applyNumberFormat="1" applyFont="1" applyFill="1" applyBorder="1" applyAlignment="1">
      <alignment horizontal="left"/>
      <protection/>
    </xf>
    <xf numFmtId="49" fontId="62" fillId="0" borderId="76" xfId="46" applyNumberFormat="1" applyFont="1" applyFill="1" applyBorder="1" applyAlignment="1">
      <alignment horizontal="left"/>
      <protection/>
    </xf>
    <xf numFmtId="49" fontId="62" fillId="0" borderId="73" xfId="46" applyNumberFormat="1" applyFont="1" applyFill="1" applyBorder="1" applyAlignment="1">
      <alignment horizontal="left"/>
      <protection/>
    </xf>
    <xf numFmtId="0" fontId="62" fillId="0" borderId="60" xfId="61" applyFont="1" applyFill="1" applyBorder="1" applyAlignment="1">
      <alignment horizontal="left"/>
      <protection/>
    </xf>
    <xf numFmtId="0" fontId="62" fillId="0" borderId="76" xfId="61" applyFont="1" applyFill="1" applyBorder="1" applyAlignment="1">
      <alignment horizontal="left"/>
      <protection/>
    </xf>
    <xf numFmtId="0" fontId="62" fillId="0" borderId="73" xfId="61" applyFont="1" applyFill="1" applyBorder="1" applyAlignment="1">
      <alignment horizontal="left"/>
      <protection/>
    </xf>
    <xf numFmtId="0" fontId="1" fillId="0" borderId="0" xfId="46" applyAlignment="1">
      <alignment horizontal="center"/>
      <protection/>
    </xf>
    <xf numFmtId="0" fontId="4" fillId="0" borderId="0" xfId="46" applyFont="1" applyBorder="1" applyAlignment="1" applyProtection="1">
      <alignment horizontal="center"/>
      <protection/>
    </xf>
    <xf numFmtId="0" fontId="16" fillId="0" borderId="0" xfId="46" applyFont="1" applyBorder="1" applyAlignment="1" applyProtection="1">
      <alignment horizontal="center"/>
      <protection/>
    </xf>
    <xf numFmtId="49" fontId="62" fillId="0" borderId="60" xfId="46" applyNumberFormat="1" applyFont="1" applyFill="1" applyBorder="1" applyAlignment="1" applyProtection="1">
      <alignment horizontal="left" wrapText="1"/>
      <protection locked="0"/>
    </xf>
    <xf numFmtId="49" fontId="62" fillId="0" borderId="76" xfId="46" applyNumberFormat="1" applyFont="1" applyFill="1" applyBorder="1" applyAlignment="1" applyProtection="1">
      <alignment horizontal="left" wrapText="1"/>
      <protection locked="0"/>
    </xf>
    <xf numFmtId="49" fontId="62" fillId="0" borderId="73" xfId="46" applyNumberFormat="1" applyFont="1" applyFill="1" applyBorder="1" applyAlignment="1" applyProtection="1">
      <alignment horizontal="left" wrapText="1"/>
      <protection locked="0"/>
    </xf>
    <xf numFmtId="0" fontId="5" fillId="16" borderId="11" xfId="46" applyFont="1" applyFill="1" applyBorder="1" applyAlignment="1">
      <alignment horizontal="center"/>
      <protection/>
    </xf>
    <xf numFmtId="0" fontId="5" fillId="16" borderId="21" xfId="46" applyFont="1" applyFill="1" applyBorder="1" applyAlignment="1">
      <alignment horizontal="center"/>
      <protection/>
    </xf>
    <xf numFmtId="0" fontId="14" fillId="0" borderId="11" xfId="46" applyFont="1" applyBorder="1" applyAlignment="1" applyProtection="1">
      <alignment horizontal="center" wrapText="1"/>
      <protection/>
    </xf>
    <xf numFmtId="0" fontId="14" fillId="0" borderId="29" xfId="46" applyFont="1" applyBorder="1" applyAlignment="1" applyProtection="1">
      <alignment horizontal="center" wrapText="1"/>
      <protection/>
    </xf>
    <xf numFmtId="0" fontId="14" fillId="0" borderId="21" xfId="46" applyFont="1" applyBorder="1" applyAlignment="1" applyProtection="1">
      <alignment horizontal="center" wrapText="1"/>
      <protection/>
    </xf>
    <xf numFmtId="0" fontId="5" fillId="25" borderId="50" xfId="46" applyFont="1" applyFill="1" applyBorder="1" applyAlignment="1" applyProtection="1">
      <alignment horizontal="left"/>
      <protection/>
    </xf>
    <xf numFmtId="0" fontId="5" fillId="25" borderId="51" xfId="46" applyFont="1" applyFill="1" applyBorder="1" applyAlignment="1" applyProtection="1">
      <alignment horizontal="left"/>
      <protection/>
    </xf>
    <xf numFmtId="0" fontId="5" fillId="19" borderId="11" xfId="46" applyFont="1" applyFill="1" applyBorder="1" applyAlignment="1" applyProtection="1">
      <alignment horizontal="left" wrapText="1"/>
      <protection/>
    </xf>
    <xf numFmtId="0" fontId="5" fillId="19" borderId="29" xfId="46" applyFont="1" applyFill="1" applyBorder="1" applyAlignment="1" applyProtection="1">
      <alignment horizontal="left" wrapText="1"/>
      <protection/>
    </xf>
    <xf numFmtId="0" fontId="5" fillId="19" borderId="21" xfId="46" applyFont="1" applyFill="1" applyBorder="1" applyAlignment="1" applyProtection="1">
      <alignment horizontal="left" wrapText="1"/>
      <protection/>
    </xf>
    <xf numFmtId="49" fontId="62" fillId="0" borderId="60" xfId="46" applyNumberFormat="1" applyFont="1" applyFill="1" applyBorder="1" applyAlignment="1" applyProtection="1">
      <alignment horizontal="left"/>
      <protection locked="0"/>
    </xf>
    <xf numFmtId="49" fontId="62" fillId="0" borderId="76" xfId="46" applyNumberFormat="1" applyFont="1" applyFill="1" applyBorder="1" applyAlignment="1" applyProtection="1">
      <alignment horizontal="left"/>
      <protection locked="0"/>
    </xf>
    <xf numFmtId="49" fontId="62" fillId="0" borderId="73" xfId="46" applyNumberFormat="1" applyFont="1" applyFill="1" applyBorder="1" applyAlignment="1" applyProtection="1">
      <alignment horizontal="left"/>
      <protection locked="0"/>
    </xf>
    <xf numFmtId="0" fontId="14" fillId="0" borderId="0" xfId="46" applyFont="1" applyBorder="1" applyAlignment="1" applyProtection="1">
      <alignment horizontal="center" vertical="center"/>
      <protection/>
    </xf>
    <xf numFmtId="0" fontId="4" fillId="0" borderId="0" xfId="46" applyFont="1" applyBorder="1" applyAlignment="1" applyProtection="1">
      <alignment horizontal="center" vertical="center"/>
      <protection/>
    </xf>
    <xf numFmtId="49" fontId="5" fillId="19" borderId="11" xfId="46" applyNumberFormat="1" applyFont="1" applyFill="1" applyBorder="1" applyAlignment="1">
      <alignment/>
      <protection/>
    </xf>
    <xf numFmtId="49" fontId="5" fillId="19" borderId="29" xfId="46" applyNumberFormat="1" applyFont="1" applyFill="1" applyBorder="1" applyAlignment="1">
      <alignment/>
      <protection/>
    </xf>
    <xf numFmtId="49" fontId="5" fillId="19" borderId="21" xfId="46" applyNumberFormat="1" applyFont="1" applyFill="1" applyBorder="1" applyAlignment="1">
      <alignment/>
      <protection/>
    </xf>
    <xf numFmtId="0" fontId="5" fillId="19" borderId="11" xfId="46" applyFont="1" applyFill="1" applyBorder="1" applyAlignment="1" applyProtection="1">
      <alignment wrapText="1"/>
      <protection/>
    </xf>
    <xf numFmtId="0" fontId="5" fillId="19" borderId="29" xfId="46" applyFont="1" applyFill="1" applyBorder="1" applyAlignment="1" applyProtection="1">
      <alignment wrapText="1"/>
      <protection/>
    </xf>
    <xf numFmtId="0" fontId="5" fillId="19" borderId="21" xfId="46" applyFont="1" applyFill="1" applyBorder="1" applyAlignment="1" applyProtection="1">
      <alignment wrapText="1"/>
      <protection/>
    </xf>
    <xf numFmtId="0" fontId="14" fillId="0" borderId="50" xfId="46" applyFont="1" applyBorder="1" applyAlignment="1" applyProtection="1">
      <alignment horizontal="center" wrapText="1"/>
      <protection/>
    </xf>
    <xf numFmtId="0" fontId="14" fillId="0" borderId="51" xfId="46" applyFont="1" applyBorder="1" applyAlignment="1" applyProtection="1">
      <alignment horizontal="center" wrapText="1"/>
      <protection/>
    </xf>
    <xf numFmtId="0" fontId="1" fillId="0" borderId="0" xfId="46" applyBorder="1" applyAlignment="1">
      <alignment horizontal="center" wrapText="1"/>
      <protection/>
    </xf>
    <xf numFmtId="0" fontId="1" fillId="0" borderId="51" xfId="46" applyBorder="1" applyAlignment="1">
      <alignment horizontal="center" wrapText="1"/>
      <protection/>
    </xf>
    <xf numFmtId="0" fontId="5" fillId="25" borderId="11" xfId="46" applyFont="1" applyFill="1" applyBorder="1" applyAlignment="1" applyProtection="1">
      <alignment horizontal="left"/>
      <protection/>
    </xf>
    <xf numFmtId="0" fontId="5" fillId="25" borderId="29" xfId="46" applyFont="1" applyFill="1" applyBorder="1" applyAlignment="1" applyProtection="1">
      <alignment horizontal="left"/>
      <protection/>
    </xf>
    <xf numFmtId="0" fontId="5" fillId="25" borderId="21" xfId="46" applyFont="1" applyFill="1" applyBorder="1" applyAlignment="1" applyProtection="1">
      <alignment horizontal="left"/>
      <protection/>
    </xf>
    <xf numFmtId="0" fontId="5" fillId="24" borderId="11" xfId="46" applyFont="1" applyFill="1" applyBorder="1" applyAlignment="1">
      <alignment horizontal="center" vertical="center"/>
      <protection/>
    </xf>
    <xf numFmtId="0" fontId="5" fillId="24" borderId="21" xfId="46" applyFont="1" applyFill="1" applyBorder="1" applyAlignment="1">
      <alignment horizontal="center" vertical="center"/>
      <protection/>
    </xf>
    <xf numFmtId="0" fontId="22" fillId="0" borderId="0" xfId="46" applyFont="1" applyBorder="1" applyAlignment="1">
      <alignment horizontal="center" vertical="center"/>
      <protection/>
    </xf>
    <xf numFmtId="0" fontId="4" fillId="0" borderId="0" xfId="46" applyFont="1" applyBorder="1" applyAlignment="1">
      <alignment horizontal="center"/>
      <protection/>
    </xf>
    <xf numFmtId="0" fontId="5" fillId="19" borderId="11" xfId="46" applyFont="1" applyFill="1" applyBorder="1" applyAlignment="1">
      <alignment horizontal="left"/>
      <protection/>
    </xf>
    <xf numFmtId="0" fontId="5" fillId="19" borderId="29" xfId="46" applyFont="1" applyFill="1" applyBorder="1" applyAlignment="1">
      <alignment horizontal="left"/>
      <protection/>
    </xf>
    <xf numFmtId="49" fontId="62" fillId="0" borderId="11" xfId="46" applyNumberFormat="1" applyFont="1" applyFill="1" applyBorder="1" applyAlignment="1" applyProtection="1">
      <alignment horizontal="left" wrapText="1"/>
      <protection locked="0"/>
    </xf>
    <xf numFmtId="49" fontId="62" fillId="0" borderId="29" xfId="46" applyNumberFormat="1" applyFont="1" applyFill="1" applyBorder="1" applyAlignment="1" applyProtection="1">
      <alignment horizontal="left" wrapText="1"/>
      <protection locked="0"/>
    </xf>
    <xf numFmtId="49" fontId="62" fillId="0" borderId="21" xfId="46" applyNumberFormat="1" applyFont="1" applyFill="1" applyBorder="1" applyAlignment="1" applyProtection="1">
      <alignment horizontal="left" wrapText="1"/>
      <protection locked="0"/>
    </xf>
    <xf numFmtId="49" fontId="62" fillId="0" borderId="50" xfId="46" applyNumberFormat="1" applyFont="1" applyFill="1" applyBorder="1" applyAlignment="1" applyProtection="1">
      <alignment horizontal="left"/>
      <protection locked="0"/>
    </xf>
    <xf numFmtId="49" fontId="62" fillId="0" borderId="51" xfId="46" applyNumberFormat="1" applyFont="1" applyFill="1" applyBorder="1" applyAlignment="1" applyProtection="1">
      <alignment horizontal="left"/>
      <protection locked="0"/>
    </xf>
    <xf numFmtId="49" fontId="62" fillId="0" borderId="55" xfId="46" applyNumberFormat="1" applyFont="1" applyFill="1" applyBorder="1" applyAlignment="1" applyProtection="1">
      <alignment horizontal="left"/>
      <protection locked="0"/>
    </xf>
    <xf numFmtId="0" fontId="5" fillId="19" borderId="50" xfId="46" applyFont="1" applyFill="1" applyBorder="1" applyAlignment="1">
      <alignment horizontal="left"/>
      <protection/>
    </xf>
    <xf numFmtId="0" fontId="5" fillId="19" borderId="51" xfId="46" applyFont="1" applyFill="1" applyBorder="1" applyAlignment="1">
      <alignment horizontal="left"/>
      <protection/>
    </xf>
    <xf numFmtId="0" fontId="5" fillId="19" borderId="21" xfId="46" applyFont="1" applyFill="1" applyBorder="1" applyAlignment="1">
      <alignment horizontal="left"/>
      <protection/>
    </xf>
    <xf numFmtId="49" fontId="62" fillId="0" borderId="49" xfId="46" applyNumberFormat="1" applyFont="1" applyFill="1" applyBorder="1" applyAlignment="1" applyProtection="1">
      <alignment horizontal="left" wrapText="1"/>
      <protection locked="0"/>
    </xf>
    <xf numFmtId="49" fontId="62" fillId="0" borderId="0" xfId="46" applyNumberFormat="1" applyFont="1" applyFill="1" applyBorder="1" applyAlignment="1" applyProtection="1">
      <alignment horizontal="left" wrapText="1"/>
      <protection locked="0"/>
    </xf>
    <xf numFmtId="49" fontId="62" fillId="0" borderId="54" xfId="46" applyNumberFormat="1" applyFont="1" applyFill="1" applyBorder="1" applyAlignment="1" applyProtection="1">
      <alignment horizontal="left" wrapText="1"/>
      <protection locked="0"/>
    </xf>
    <xf numFmtId="49" fontId="62" fillId="0" borderId="11" xfId="46" applyNumberFormat="1" applyFont="1" applyFill="1" applyBorder="1" applyAlignment="1" applyProtection="1">
      <alignment horizontal="left"/>
      <protection locked="0"/>
    </xf>
    <xf numFmtId="49" fontId="62" fillId="0" borderId="29" xfId="46" applyNumberFormat="1" applyFont="1" applyFill="1" applyBorder="1" applyAlignment="1" applyProtection="1">
      <alignment horizontal="left"/>
      <protection locked="0"/>
    </xf>
    <xf numFmtId="49" fontId="62" fillId="0" borderId="21" xfId="46" applyNumberFormat="1" applyFont="1" applyFill="1" applyBorder="1" applyAlignment="1" applyProtection="1">
      <alignment horizontal="left"/>
      <protection locked="0"/>
    </xf>
    <xf numFmtId="0" fontId="17" fillId="0" borderId="11" xfId="46" applyFont="1" applyBorder="1" applyAlignment="1">
      <alignment horizontal="center" wrapText="1"/>
      <protection/>
    </xf>
    <xf numFmtId="0" fontId="18" fillId="0" borderId="29" xfId="46" applyFont="1" applyBorder="1" applyAlignment="1">
      <alignment horizontal="center" wrapText="1"/>
      <protection/>
    </xf>
    <xf numFmtId="0" fontId="18" fillId="0" borderId="51" xfId="46" applyFont="1" applyBorder="1" applyAlignment="1">
      <alignment horizontal="center" wrapText="1"/>
      <protection/>
    </xf>
    <xf numFmtId="0" fontId="14" fillId="0" borderId="0" xfId="46" applyFont="1" applyAlignment="1">
      <alignment horizontal="left" wrapText="1"/>
      <protection/>
    </xf>
    <xf numFmtId="0" fontId="1" fillId="0" borderId="11" xfId="46" applyBorder="1" applyAlignment="1">
      <alignment horizontal="center"/>
      <protection/>
    </xf>
    <xf numFmtId="0" fontId="1" fillId="0" borderId="29" xfId="46" applyBorder="1" applyAlignment="1">
      <alignment horizontal="center"/>
      <protection/>
    </xf>
    <xf numFmtId="0" fontId="1" fillId="0" borderId="21" xfId="46" applyBorder="1" applyAlignment="1">
      <alignment horizontal="center"/>
      <protection/>
    </xf>
    <xf numFmtId="0" fontId="14" fillId="0" borderId="0" xfId="46" applyFont="1" applyAlignment="1">
      <alignment horizontal="center"/>
      <protection/>
    </xf>
    <xf numFmtId="0" fontId="4" fillId="0" borderId="0" xfId="46" applyFont="1" applyBorder="1" applyAlignment="1">
      <alignment horizontal="center"/>
      <protection/>
    </xf>
    <xf numFmtId="0" fontId="5" fillId="16" borderId="10" xfId="46" applyFont="1" applyFill="1" applyBorder="1" applyAlignment="1">
      <alignment horizontal="left"/>
      <protection/>
    </xf>
    <xf numFmtId="0" fontId="13" fillId="16" borderId="10" xfId="46" applyFont="1" applyFill="1" applyBorder="1" applyAlignment="1">
      <alignment horizontal="left"/>
      <protection/>
    </xf>
    <xf numFmtId="0" fontId="6" fillId="24" borderId="15" xfId="46" applyFont="1" applyFill="1" applyBorder="1" applyAlignment="1" applyProtection="1">
      <alignment horizontal="left" vertical="center" wrapText="1"/>
      <protection locked="0"/>
    </xf>
    <xf numFmtId="0" fontId="6" fillId="24" borderId="17" xfId="46" applyFont="1" applyFill="1" applyBorder="1" applyAlignment="1" applyProtection="1">
      <alignment horizontal="left" vertical="center" wrapText="1"/>
      <protection locked="0"/>
    </xf>
    <xf numFmtId="49" fontId="62" fillId="0" borderId="11" xfId="46" applyNumberFormat="1" applyFont="1" applyFill="1" applyBorder="1" applyAlignment="1" applyProtection="1">
      <alignment horizontal="left" wrapText="1"/>
      <protection locked="0"/>
    </xf>
    <xf numFmtId="49" fontId="62" fillId="0" borderId="29" xfId="46" applyNumberFormat="1" applyFont="1" applyFill="1" applyBorder="1" applyAlignment="1" applyProtection="1">
      <alignment horizontal="left" wrapText="1"/>
      <protection locked="0"/>
    </xf>
    <xf numFmtId="49" fontId="62" fillId="0" borderId="21" xfId="46" applyNumberFormat="1" applyFont="1" applyFill="1" applyBorder="1" applyAlignment="1" applyProtection="1">
      <alignment horizontal="left" wrapText="1"/>
      <protection locked="0"/>
    </xf>
    <xf numFmtId="0" fontId="5" fillId="16" borderId="86" xfId="46" applyFont="1" applyFill="1" applyBorder="1" applyAlignment="1">
      <alignment horizontal="center" vertical="center" wrapText="1"/>
      <protection/>
    </xf>
    <xf numFmtId="0" fontId="5" fillId="16" borderId="87" xfId="46" applyFont="1" applyFill="1" applyBorder="1" applyAlignment="1">
      <alignment horizontal="center" vertical="center" wrapText="1"/>
      <protection/>
    </xf>
    <xf numFmtId="0" fontId="6" fillId="24" borderId="12" xfId="46" applyFont="1" applyFill="1" applyBorder="1" applyAlignment="1" applyProtection="1">
      <alignment horizontal="left" vertical="center" wrapText="1"/>
      <protection locked="0"/>
    </xf>
    <xf numFmtId="0" fontId="6" fillId="24" borderId="14" xfId="46" applyFont="1" applyFill="1" applyBorder="1" applyAlignment="1" applyProtection="1">
      <alignment horizontal="left" vertical="center" wrapText="1"/>
      <protection locked="0"/>
    </xf>
    <xf numFmtId="0" fontId="10" fillId="25" borderId="10" xfId="46" applyFont="1" applyFill="1" applyBorder="1" applyAlignment="1">
      <alignment horizontal="left" vertical="center"/>
      <protection/>
    </xf>
    <xf numFmtId="0" fontId="3" fillId="25" borderId="11" xfId="46" applyFont="1" applyFill="1" applyBorder="1" applyAlignment="1">
      <alignment horizontal="center" vertical="center" wrapText="1"/>
      <protection/>
    </xf>
    <xf numFmtId="0" fontId="3" fillId="25" borderId="21" xfId="46" applyFont="1" applyFill="1" applyBorder="1" applyAlignment="1">
      <alignment horizontal="center" vertical="center" wrapText="1"/>
      <protection/>
    </xf>
    <xf numFmtId="0" fontId="6" fillId="24" borderId="18" xfId="46" applyFont="1" applyFill="1" applyBorder="1" applyAlignment="1" applyProtection="1">
      <alignment horizontal="left" vertical="center" wrapText="1"/>
      <protection locked="0"/>
    </xf>
    <xf numFmtId="0" fontId="6" fillId="24" borderId="20" xfId="46" applyFont="1" applyFill="1" applyBorder="1" applyAlignment="1" applyProtection="1">
      <alignment horizontal="left" vertical="center" wrapText="1"/>
      <protection locked="0"/>
    </xf>
  </cellXfs>
  <cellStyles count="7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10" xfId="47"/>
    <cellStyle name="normální 2 10 2" xfId="48"/>
    <cellStyle name="normální 2 11" xfId="49"/>
    <cellStyle name="normální 2 12" xfId="50"/>
    <cellStyle name="normální 2 13" xfId="51"/>
    <cellStyle name="normální 2 2" xfId="52"/>
    <cellStyle name="normální 2 3" xfId="53"/>
    <cellStyle name="normální 2 4" xfId="54"/>
    <cellStyle name="normální 2 5" xfId="55"/>
    <cellStyle name="normální 2 6" xfId="56"/>
    <cellStyle name="normální 2 7" xfId="57"/>
    <cellStyle name="normální 2 8" xfId="58"/>
    <cellStyle name="normální 2 9" xfId="59"/>
    <cellStyle name="normální 2_Přílohy_MZ-černobílá_verze" xfId="60"/>
    <cellStyle name="normální 3" xfId="61"/>
    <cellStyle name="normální 3 2" xfId="62"/>
    <cellStyle name="normální 4" xfId="63"/>
    <cellStyle name="normální 4 2" xfId="64"/>
    <cellStyle name="Poznámka" xfId="65"/>
    <cellStyle name="Percent" xfId="66"/>
    <cellStyle name="procent 2" xfId="67"/>
    <cellStyle name="procent 2 10" xfId="68"/>
    <cellStyle name="procent 2 11" xfId="69"/>
    <cellStyle name="procent 2 12" xfId="70"/>
    <cellStyle name="procent 2 2" xfId="71"/>
    <cellStyle name="procent 2 3" xfId="72"/>
    <cellStyle name="procent 2 4" xfId="73"/>
    <cellStyle name="procent 2 5" xfId="74"/>
    <cellStyle name="procent 2 6" xfId="75"/>
    <cellStyle name="procent 2 7" xfId="76"/>
    <cellStyle name="procent 2 8" xfId="77"/>
    <cellStyle name="procent 2 9" xfId="78"/>
    <cellStyle name="procent 3" xfId="79"/>
    <cellStyle name="Propojená buňka" xfId="80"/>
    <cellStyle name="Správně" xfId="81"/>
    <cellStyle name="Text upozornění" xfId="82"/>
    <cellStyle name="Vstup" xfId="83"/>
    <cellStyle name="Výpočet" xfId="84"/>
    <cellStyle name="Výstup" xfId="85"/>
    <cellStyle name="Vysvětlující text" xfId="86"/>
    <cellStyle name="Zvýraznění 1" xfId="87"/>
    <cellStyle name="Zvýraznění 2" xfId="88"/>
    <cellStyle name="Zvýraznění 3" xfId="89"/>
    <cellStyle name="Zvýraznění 4" xfId="90"/>
    <cellStyle name="Zvýraznění 5" xfId="91"/>
    <cellStyle name="Zvýraznění 6" xfId="9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190500</xdr:colOff>
      <xdr:row>2</xdr:row>
      <xdr:rowOff>0</xdr:rowOff>
    </xdr:from>
    <xdr:ext cx="76200" cy="228600"/>
    <xdr:sp fLocksText="0">
      <xdr:nvSpPr>
        <xdr:cNvPr id="1" name="TextovéPole 1"/>
        <xdr:cNvSpPr txBox="1">
          <a:spLocks noChangeArrowheads="1"/>
        </xdr:cNvSpPr>
      </xdr:nvSpPr>
      <xdr:spPr>
        <a:xfrm>
          <a:off x="12211050" y="15335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190500</xdr:colOff>
      <xdr:row>2</xdr:row>
      <xdr:rowOff>0</xdr:rowOff>
    </xdr:from>
    <xdr:ext cx="76200" cy="228600"/>
    <xdr:sp fLocksText="0">
      <xdr:nvSpPr>
        <xdr:cNvPr id="2" name="TextovéPole 3"/>
        <xdr:cNvSpPr txBox="1">
          <a:spLocks noChangeArrowheads="1"/>
        </xdr:cNvSpPr>
      </xdr:nvSpPr>
      <xdr:spPr>
        <a:xfrm>
          <a:off x="12211050" y="15335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276225</xdr:colOff>
      <xdr:row>1</xdr:row>
      <xdr:rowOff>38100</xdr:rowOff>
    </xdr:from>
    <xdr:to>
      <xdr:col>8</xdr:col>
      <xdr:colOff>114300</xdr:colOff>
      <xdr:row>1</xdr:row>
      <xdr:rowOff>1295400</xdr:rowOff>
    </xdr:to>
    <xdr:pic>
      <xdr:nvPicPr>
        <xdr:cNvPr id="3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2381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704850</xdr:colOff>
      <xdr:row>21</xdr:row>
      <xdr:rowOff>95250</xdr:rowOff>
    </xdr:from>
    <xdr:to>
      <xdr:col>7</xdr:col>
      <xdr:colOff>104775</xdr:colOff>
      <xdr:row>25</xdr:row>
      <xdr:rowOff>142875</xdr:rowOff>
    </xdr:to>
    <xdr:sp>
      <xdr:nvSpPr>
        <xdr:cNvPr id="4" name="AutoShape 106"/>
        <xdr:cNvSpPr>
          <a:spLocks/>
        </xdr:cNvSpPr>
      </xdr:nvSpPr>
      <xdr:spPr>
        <a:xfrm>
          <a:off x="6257925" y="6591300"/>
          <a:ext cx="2438400" cy="847725"/>
        </a:xfrm>
        <a:prstGeom prst="wedgeRoundRectCallout">
          <a:avLst>
            <a:gd name="adj1" fmla="val 50388"/>
            <a:gd name="adj2" fmla="val 1859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Tato částka nepřímých nákladů se uvede do ŽoP do řádku: </a:t>
          </a:r>
          <a:r>
            <a:rPr lang="en-US" cap="none" sz="1100" b="1" i="1" u="none" baseline="0">
              <a:solidFill>
                <a:srgbClr val="0000FF"/>
              </a:solidFill>
            </a:rPr>
            <a:t>Nepřímé náklady stanovené paušální sazbou</a:t>
          </a:r>
        </a:p>
      </xdr:txBody>
    </xdr:sp>
    <xdr:clientData/>
  </xdr:twoCellAnchor>
  <xdr:twoCellAnchor>
    <xdr:from>
      <xdr:col>9</xdr:col>
      <xdr:colOff>361950</xdr:colOff>
      <xdr:row>28</xdr:row>
      <xdr:rowOff>38100</xdr:rowOff>
    </xdr:from>
    <xdr:to>
      <xdr:col>13</xdr:col>
      <xdr:colOff>200025</xdr:colOff>
      <xdr:row>33</xdr:row>
      <xdr:rowOff>28575</xdr:rowOff>
    </xdr:to>
    <xdr:sp>
      <xdr:nvSpPr>
        <xdr:cNvPr id="5" name="AutoShape 108"/>
        <xdr:cNvSpPr>
          <a:spLocks/>
        </xdr:cNvSpPr>
      </xdr:nvSpPr>
      <xdr:spPr>
        <a:xfrm>
          <a:off x="10839450" y="7934325"/>
          <a:ext cx="2809875" cy="990600"/>
        </a:xfrm>
        <a:prstGeom prst="wedgeRoundRectCallout">
          <a:avLst>
            <a:gd name="adj1" fmla="val -60171"/>
            <a:gd name="adj2" fmla="val 990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Doplňte do ŽoP:
</a:t>
          </a:r>
          <a:r>
            <a:rPr lang="en-US" cap="none" sz="1100" b="1" i="1" u="none" baseline="0">
              <a:solidFill>
                <a:srgbClr val="0000FF"/>
              </a:solidFill>
            </a:rPr>
            <a:t>Požadovaná částka dotace celkem (výjimky při dosažení 90 % výdajů)
Způsobilé výdaje požadované z dotace
</a:t>
          </a:r>
        </a:p>
      </xdr:txBody>
    </xdr:sp>
    <xdr:clientData/>
  </xdr:twoCellAnchor>
  <xdr:twoCellAnchor>
    <xdr:from>
      <xdr:col>9</xdr:col>
      <xdr:colOff>695325</xdr:colOff>
      <xdr:row>36</xdr:row>
      <xdr:rowOff>9525</xdr:rowOff>
    </xdr:from>
    <xdr:to>
      <xdr:col>13</xdr:col>
      <xdr:colOff>247650</xdr:colOff>
      <xdr:row>38</xdr:row>
      <xdr:rowOff>38100</xdr:rowOff>
    </xdr:to>
    <xdr:sp>
      <xdr:nvSpPr>
        <xdr:cNvPr id="6" name="AutoShape 109"/>
        <xdr:cNvSpPr>
          <a:spLocks/>
        </xdr:cNvSpPr>
      </xdr:nvSpPr>
      <xdr:spPr>
        <a:xfrm>
          <a:off x="11172825" y="9505950"/>
          <a:ext cx="2524125" cy="428625"/>
        </a:xfrm>
        <a:prstGeom prst="wedgeRoundRectCallout">
          <a:avLst>
            <a:gd name="adj1" fmla="val -118680"/>
            <a:gd name="adj2" fmla="val -9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Doplňte do ŽoP:</a:t>
          </a:r>
          <a:r>
            <a:rPr lang="en-US" cap="none" sz="1100" b="1" i="1" u="none" baseline="0">
              <a:solidFill>
                <a:srgbClr val="0000FF"/>
              </a:solidFill>
            </a:rPr>
            <a:t> 
Jiné peněžní příjmy</a:t>
          </a:r>
        </a:p>
      </xdr:txBody>
    </xdr:sp>
    <xdr:clientData/>
  </xdr:twoCellAnchor>
  <xdr:twoCellAnchor>
    <xdr:from>
      <xdr:col>3</xdr:col>
      <xdr:colOff>800100</xdr:colOff>
      <xdr:row>21</xdr:row>
      <xdr:rowOff>152400</xdr:rowOff>
    </xdr:from>
    <xdr:to>
      <xdr:col>5</xdr:col>
      <xdr:colOff>600075</xdr:colOff>
      <xdr:row>25</xdr:row>
      <xdr:rowOff>19050</xdr:rowOff>
    </xdr:to>
    <xdr:sp>
      <xdr:nvSpPr>
        <xdr:cNvPr id="7" name="AutoShape 110"/>
        <xdr:cNvSpPr>
          <a:spLocks/>
        </xdr:cNvSpPr>
      </xdr:nvSpPr>
      <xdr:spPr>
        <a:xfrm>
          <a:off x="3190875" y="6648450"/>
          <a:ext cx="2962275" cy="666750"/>
        </a:xfrm>
        <a:prstGeom prst="wedgeRoundRectCallout">
          <a:avLst>
            <a:gd name="adj1" fmla="val 137458"/>
            <a:gd name="adj2" fmla="val 2985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Doplňte do ŽoP: 
</a:t>
          </a:r>
          <a:r>
            <a:rPr lang="en-US" cap="none" sz="1100" b="1" i="1" u="none" baseline="0">
              <a:solidFill>
                <a:srgbClr val="0000FF"/>
              </a:solidFill>
            </a:rPr>
            <a:t>Celkové zdroje připadající na způsobilé výdaje
</a:t>
          </a:r>
        </a:p>
      </xdr:txBody>
    </xdr:sp>
    <xdr:clientData/>
  </xdr:twoCellAnchor>
  <xdr:twoCellAnchor>
    <xdr:from>
      <xdr:col>1</xdr:col>
      <xdr:colOff>228600</xdr:colOff>
      <xdr:row>1</xdr:row>
      <xdr:rowOff>19050</xdr:rowOff>
    </xdr:from>
    <xdr:to>
      <xdr:col>3</xdr:col>
      <xdr:colOff>257175</xdr:colOff>
      <xdr:row>1</xdr:row>
      <xdr:rowOff>1266825</xdr:rowOff>
    </xdr:to>
    <xdr:sp>
      <xdr:nvSpPr>
        <xdr:cNvPr id="8" name="Rectangle 111"/>
        <xdr:cNvSpPr>
          <a:spLocks/>
        </xdr:cNvSpPr>
      </xdr:nvSpPr>
      <xdr:spPr>
        <a:xfrm>
          <a:off x="942975" y="219075"/>
          <a:ext cx="1704975" cy="1247775"/>
        </a:xfrm>
        <a:prstGeom prst="round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00FF"/>
              </a:solidFill>
            </a:rPr>
            <a:t>Vzory, pro potřeby semináře</a:t>
          </a:r>
        </a:p>
      </xdr:txBody>
    </xdr:sp>
    <xdr:clientData/>
  </xdr:twoCellAnchor>
  <xdr:twoCellAnchor>
    <xdr:from>
      <xdr:col>6</xdr:col>
      <xdr:colOff>590550</xdr:colOff>
      <xdr:row>42</xdr:row>
      <xdr:rowOff>76200</xdr:rowOff>
    </xdr:from>
    <xdr:to>
      <xdr:col>13</xdr:col>
      <xdr:colOff>285750</xdr:colOff>
      <xdr:row>44</xdr:row>
      <xdr:rowOff>104775</xdr:rowOff>
    </xdr:to>
    <xdr:sp>
      <xdr:nvSpPr>
        <xdr:cNvPr id="9" name="AutoShape 112"/>
        <xdr:cNvSpPr>
          <a:spLocks/>
        </xdr:cNvSpPr>
      </xdr:nvSpPr>
      <xdr:spPr>
        <a:xfrm>
          <a:off x="8296275" y="10772775"/>
          <a:ext cx="5438775" cy="428625"/>
        </a:xfrm>
        <a:prstGeom prst="wedgeRoundRectCallout">
          <a:avLst>
            <a:gd name="adj1" fmla="val -49648"/>
            <a:gd name="adj2" fmla="val -227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Doplňte do ŽoP:</a:t>
          </a:r>
          <a:r>
            <a:rPr lang="en-US" cap="none" sz="1100" b="1" i="1" u="none" baseline="0">
              <a:solidFill>
                <a:srgbClr val="0000FF"/>
              </a:solidFill>
            </a:rPr>
            <a:t> Ivestiční způsobilé výdaje z dotace vynaložené v rámci křížového financování </a:t>
          </a:r>
        </a:p>
      </xdr:txBody>
    </xdr:sp>
    <xdr:clientData/>
  </xdr:twoCellAnchor>
  <xdr:twoCellAnchor>
    <xdr:from>
      <xdr:col>4</xdr:col>
      <xdr:colOff>990600</xdr:colOff>
      <xdr:row>41</xdr:row>
      <xdr:rowOff>190500</xdr:rowOff>
    </xdr:from>
    <xdr:to>
      <xdr:col>6</xdr:col>
      <xdr:colOff>523875</xdr:colOff>
      <xdr:row>44</xdr:row>
      <xdr:rowOff>19050</xdr:rowOff>
    </xdr:to>
    <xdr:sp>
      <xdr:nvSpPr>
        <xdr:cNvPr id="10" name="AutoShape 113"/>
        <xdr:cNvSpPr>
          <a:spLocks/>
        </xdr:cNvSpPr>
      </xdr:nvSpPr>
      <xdr:spPr>
        <a:xfrm>
          <a:off x="4600575" y="10687050"/>
          <a:ext cx="3629025" cy="428625"/>
        </a:xfrm>
        <a:prstGeom prst="wedgeRoundRectCallout">
          <a:avLst>
            <a:gd name="adj1" fmla="val 39240"/>
            <a:gd name="adj2" fmla="val -121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Doplňte do ŽoP:</a:t>
          </a:r>
          <a:r>
            <a:rPr lang="en-US" cap="none" sz="1100" b="1" i="1" u="none" baseline="0">
              <a:solidFill>
                <a:srgbClr val="0000FF"/>
              </a:solidFill>
            </a:rPr>
            <a:t> Neinvestiční způsobilé výdaje z dotace vynaložené v rámci křížového financování</a:t>
          </a:r>
        </a:p>
      </xdr:txBody>
    </xdr:sp>
    <xdr:clientData/>
  </xdr:twoCellAnchor>
  <xdr:twoCellAnchor>
    <xdr:from>
      <xdr:col>7</xdr:col>
      <xdr:colOff>542925</xdr:colOff>
      <xdr:row>38</xdr:row>
      <xdr:rowOff>76200</xdr:rowOff>
    </xdr:from>
    <xdr:to>
      <xdr:col>13</xdr:col>
      <xdr:colOff>285750</xdr:colOff>
      <xdr:row>41</xdr:row>
      <xdr:rowOff>19050</xdr:rowOff>
    </xdr:to>
    <xdr:sp>
      <xdr:nvSpPr>
        <xdr:cNvPr id="11" name="AutoShape 114"/>
        <xdr:cNvSpPr>
          <a:spLocks/>
        </xdr:cNvSpPr>
      </xdr:nvSpPr>
      <xdr:spPr>
        <a:xfrm>
          <a:off x="9134475" y="9972675"/>
          <a:ext cx="4600575" cy="542925"/>
        </a:xfrm>
        <a:prstGeom prst="wedgeRoundRectCallout">
          <a:avLst>
            <a:gd name="adj1" fmla="val -62421"/>
            <a:gd name="adj2" fmla="val -8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Doplňte do ŽoP:</a:t>
          </a:r>
          <a:r>
            <a:rPr lang="en-US" cap="none" sz="1100" b="1" i="1" u="none" baseline="0">
              <a:solidFill>
                <a:srgbClr val="0000FF"/>
              </a:solidFill>
            </a:rPr>
            <a:t> Celkové zdroje připadající na způsobilé výdaje - investiční a Způsobilé výdaje z dotace - investiční výdaje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1676400</xdr:colOff>
      <xdr:row>0</xdr:row>
      <xdr:rowOff>95250</xdr:rowOff>
    </xdr:from>
    <xdr:to>
      <xdr:col>3</xdr:col>
      <xdr:colOff>2447925</xdr:colOff>
      <xdr:row>1</xdr:row>
      <xdr:rowOff>1152525</xdr:rowOff>
    </xdr:to>
    <xdr:pic>
      <xdr:nvPicPr>
        <xdr:cNvPr id="1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95250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3657600</xdr:colOff>
      <xdr:row>0</xdr:row>
      <xdr:rowOff>152400</xdr:rowOff>
    </xdr:from>
    <xdr:to>
      <xdr:col>6</xdr:col>
      <xdr:colOff>762000</xdr:colOff>
      <xdr:row>1</xdr:row>
      <xdr:rowOff>1209675</xdr:rowOff>
    </xdr:to>
    <xdr:pic>
      <xdr:nvPicPr>
        <xdr:cNvPr id="1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52400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885825</xdr:colOff>
      <xdr:row>69</xdr:row>
      <xdr:rowOff>57150</xdr:rowOff>
    </xdr:from>
    <xdr:to>
      <xdr:col>5</xdr:col>
      <xdr:colOff>133350</xdr:colOff>
      <xdr:row>70</xdr:row>
      <xdr:rowOff>161925</xdr:rowOff>
    </xdr:to>
    <xdr:sp>
      <xdr:nvSpPr>
        <xdr:cNvPr id="2" name="AutoShape 41"/>
        <xdr:cNvSpPr>
          <a:spLocks/>
        </xdr:cNvSpPr>
      </xdr:nvSpPr>
      <xdr:spPr>
        <a:xfrm>
          <a:off x="4638675" y="18326100"/>
          <a:ext cx="3171825" cy="304800"/>
        </a:xfrm>
        <a:prstGeom prst="wedgeRoundRectCallout">
          <a:avLst>
            <a:gd name="adj1" fmla="val -91138"/>
            <a:gd name="adj2" fmla="val 37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výše nepřímých výdajů požadováných v ŽoP</a:t>
          </a:r>
        </a:p>
      </xdr:txBody>
    </xdr:sp>
    <xdr:clientData/>
  </xdr:twoCellAnchor>
  <xdr:twoCellAnchor>
    <xdr:from>
      <xdr:col>7</xdr:col>
      <xdr:colOff>571500</xdr:colOff>
      <xdr:row>5</xdr:row>
      <xdr:rowOff>66675</xdr:rowOff>
    </xdr:from>
    <xdr:to>
      <xdr:col>9</xdr:col>
      <xdr:colOff>66675</xdr:colOff>
      <xdr:row>6</xdr:row>
      <xdr:rowOff>171450</xdr:rowOff>
    </xdr:to>
    <xdr:sp>
      <xdr:nvSpPr>
        <xdr:cNvPr id="3" name="AutoShape 42"/>
        <xdr:cNvSpPr>
          <a:spLocks/>
        </xdr:cNvSpPr>
      </xdr:nvSpPr>
      <xdr:spPr>
        <a:xfrm>
          <a:off x="10306050" y="2228850"/>
          <a:ext cx="1619250" cy="304800"/>
        </a:xfrm>
        <a:prstGeom prst="wedgeRoundRectCallout">
          <a:avLst>
            <a:gd name="adj1" fmla="val -64115"/>
            <a:gd name="adj2" fmla="val 36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Nesmí překročit 100 %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114300</xdr:rowOff>
    </xdr:from>
    <xdr:to>
      <xdr:col>7</xdr:col>
      <xdr:colOff>1076325</xdr:colOff>
      <xdr:row>1</xdr:row>
      <xdr:rowOff>1171575</xdr:rowOff>
    </xdr:to>
    <xdr:pic>
      <xdr:nvPicPr>
        <xdr:cNvPr id="1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14300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504825</xdr:colOff>
      <xdr:row>1</xdr:row>
      <xdr:rowOff>0</xdr:rowOff>
    </xdr:from>
    <xdr:to>
      <xdr:col>8</xdr:col>
      <xdr:colOff>438150</xdr:colOff>
      <xdr:row>1</xdr:row>
      <xdr:rowOff>1257300</xdr:rowOff>
    </xdr:to>
    <xdr:pic>
      <xdr:nvPicPr>
        <xdr:cNvPr id="1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000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0</xdr:row>
      <xdr:rowOff>66675</xdr:rowOff>
    </xdr:from>
    <xdr:to>
      <xdr:col>7</xdr:col>
      <xdr:colOff>1123950</xdr:colOff>
      <xdr:row>1</xdr:row>
      <xdr:rowOff>1123950</xdr:rowOff>
    </xdr:to>
    <xdr:pic>
      <xdr:nvPicPr>
        <xdr:cNvPr id="1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6667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0</xdr:row>
      <xdr:rowOff>171450</xdr:rowOff>
    </xdr:from>
    <xdr:to>
      <xdr:col>3</xdr:col>
      <xdr:colOff>1962150</xdr:colOff>
      <xdr:row>1</xdr:row>
      <xdr:rowOff>1228725</xdr:rowOff>
    </xdr:to>
    <xdr:pic>
      <xdr:nvPicPr>
        <xdr:cNvPr id="1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71450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1828800</xdr:colOff>
      <xdr:row>0</xdr:row>
      <xdr:rowOff>114300</xdr:rowOff>
    </xdr:from>
    <xdr:to>
      <xdr:col>7</xdr:col>
      <xdr:colOff>285750</xdr:colOff>
      <xdr:row>1</xdr:row>
      <xdr:rowOff>1171575</xdr:rowOff>
    </xdr:to>
    <xdr:pic>
      <xdr:nvPicPr>
        <xdr:cNvPr id="1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114300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123825</xdr:rowOff>
    </xdr:from>
    <xdr:to>
      <xdr:col>7</xdr:col>
      <xdr:colOff>247650</xdr:colOff>
      <xdr:row>1</xdr:row>
      <xdr:rowOff>1171575</xdr:rowOff>
    </xdr:to>
    <xdr:pic>
      <xdr:nvPicPr>
        <xdr:cNvPr id="1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238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371475</xdr:colOff>
      <xdr:row>0</xdr:row>
      <xdr:rowOff>142875</xdr:rowOff>
    </xdr:from>
    <xdr:to>
      <xdr:col>9</xdr:col>
      <xdr:colOff>114300</xdr:colOff>
      <xdr:row>1</xdr:row>
      <xdr:rowOff>1200150</xdr:rowOff>
    </xdr:to>
    <xdr:pic>
      <xdr:nvPicPr>
        <xdr:cNvPr id="1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14287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M58"/>
  <sheetViews>
    <sheetView showGridLines="0" tabSelected="1" view="pageBreakPreview" zoomScaleNormal="75" zoomScaleSheetLayoutView="100" zoomScalePageLayoutView="0" workbookViewId="0" topLeftCell="A4">
      <selection activeCell="K25" sqref="K25"/>
    </sheetView>
  </sheetViews>
  <sheetFormatPr defaultColWidth="9.140625" defaultRowHeight="15"/>
  <cols>
    <col min="1" max="1" width="10.7109375" style="152" customWidth="1"/>
    <col min="2" max="2" width="14.421875" style="152" customWidth="1"/>
    <col min="3" max="3" width="10.7109375" style="152" customWidth="1"/>
    <col min="4" max="4" width="18.28125" style="152" customWidth="1"/>
    <col min="5" max="5" width="29.140625" style="152" customWidth="1"/>
    <col min="6" max="6" width="32.28125" style="152" customWidth="1"/>
    <col min="7" max="7" width="13.28125" style="152" customWidth="1"/>
    <col min="8" max="9" width="14.140625" style="152" customWidth="1"/>
    <col min="10" max="10" width="10.7109375" style="152" customWidth="1"/>
    <col min="11" max="11" width="12.421875" style="152" customWidth="1"/>
    <col min="12" max="13" width="10.7109375" style="152" customWidth="1"/>
    <col min="14" max="16384" width="9.140625" style="152" customWidth="1"/>
  </cols>
  <sheetData>
    <row r="1" spans="1:13" s="335" customFormat="1" ht="15.75" customHeight="1">
      <c r="A1" s="434" t="s">
        <v>134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</row>
    <row r="2" spans="1:13" ht="105" customHeight="1">
      <c r="A2" s="468"/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</row>
    <row r="3" spans="1:13" ht="15.75" customHeight="1">
      <c r="A3" s="435" t="s">
        <v>8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</row>
    <row r="4" spans="1:13" ht="18" customHeight="1" thickBot="1">
      <c r="A4" s="436" t="s">
        <v>135</v>
      </c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</row>
    <row r="5" spans="1:13" ht="15.75" customHeight="1" thickBot="1">
      <c r="A5" s="469" t="s">
        <v>0</v>
      </c>
      <c r="B5" s="470"/>
      <c r="C5" s="470"/>
      <c r="D5" s="471"/>
      <c r="E5" s="437" t="s">
        <v>359</v>
      </c>
      <c r="F5" s="437"/>
      <c r="G5" s="437"/>
      <c r="H5" s="437"/>
      <c r="I5" s="437"/>
      <c r="J5" s="437"/>
      <c r="K5" s="437"/>
      <c r="L5" s="437"/>
      <c r="M5" s="438"/>
    </row>
    <row r="6" spans="1:13" ht="15.75" customHeight="1" thickBot="1">
      <c r="A6" s="442" t="s">
        <v>1</v>
      </c>
      <c r="B6" s="443"/>
      <c r="C6" s="443"/>
      <c r="D6" s="444"/>
      <c r="E6" s="445" t="s">
        <v>311</v>
      </c>
      <c r="F6" s="445"/>
      <c r="G6" s="445"/>
      <c r="H6" s="445"/>
      <c r="I6" s="445"/>
      <c r="J6" s="445"/>
      <c r="K6" s="445"/>
      <c r="L6" s="445"/>
      <c r="M6" s="446"/>
    </row>
    <row r="7" spans="1:13" ht="15.75" customHeight="1" thickBot="1">
      <c r="A7" s="447" t="s">
        <v>11</v>
      </c>
      <c r="B7" s="448"/>
      <c r="C7" s="448"/>
      <c r="D7" s="449"/>
      <c r="E7" s="437" t="s">
        <v>312</v>
      </c>
      <c r="F7" s="437"/>
      <c r="G7" s="437"/>
      <c r="H7" s="437"/>
      <c r="I7" s="437"/>
      <c r="J7" s="437"/>
      <c r="K7" s="437"/>
      <c r="L7" s="437"/>
      <c r="M7" s="438"/>
    </row>
    <row r="8" spans="1:13" ht="15.75" customHeight="1" thickBot="1">
      <c r="A8" s="447" t="s">
        <v>5</v>
      </c>
      <c r="B8" s="448"/>
      <c r="C8" s="448"/>
      <c r="D8" s="449"/>
      <c r="E8" s="450" t="s">
        <v>368</v>
      </c>
      <c r="F8" s="451"/>
      <c r="G8" s="451"/>
      <c r="H8" s="451"/>
      <c r="I8" s="451"/>
      <c r="J8" s="451"/>
      <c r="K8" s="451"/>
      <c r="L8" s="451"/>
      <c r="M8" s="452"/>
    </row>
    <row r="9" spans="1:13" ht="15.75" customHeight="1" thickBot="1">
      <c r="A9" s="447" t="s">
        <v>92</v>
      </c>
      <c r="B9" s="448"/>
      <c r="C9" s="448"/>
      <c r="D9" s="449"/>
      <c r="E9" s="472" t="s">
        <v>362</v>
      </c>
      <c r="F9" s="473"/>
      <c r="G9" s="473"/>
      <c r="H9" s="473"/>
      <c r="I9" s="473"/>
      <c r="J9" s="473"/>
      <c r="K9" s="473"/>
      <c r="L9" s="473"/>
      <c r="M9" s="474"/>
    </row>
    <row r="10" spans="1:11" ht="15.75" customHeight="1" thickBot="1">
      <c r="A10" s="336"/>
      <c r="B10" s="337"/>
      <c r="C10" s="337"/>
      <c r="D10" s="337"/>
      <c r="E10" s="337"/>
      <c r="F10" s="337"/>
      <c r="G10" s="337"/>
      <c r="H10" s="337"/>
      <c r="I10" s="337"/>
      <c r="J10" s="335"/>
      <c r="K10" s="335"/>
    </row>
    <row r="11" spans="1:13" ht="34.5" customHeight="1">
      <c r="A11" s="453" t="s">
        <v>136</v>
      </c>
      <c r="B11" s="453" t="s">
        <v>137</v>
      </c>
      <c r="C11" s="453" t="s">
        <v>138</v>
      </c>
      <c r="D11" s="453" t="s">
        <v>139</v>
      </c>
      <c r="E11" s="453" t="s">
        <v>140</v>
      </c>
      <c r="F11" s="453" t="s">
        <v>6</v>
      </c>
      <c r="G11" s="478" t="s">
        <v>141</v>
      </c>
      <c r="H11" s="453" t="s">
        <v>142</v>
      </c>
      <c r="I11" s="453" t="s">
        <v>143</v>
      </c>
      <c r="J11" s="453" t="s">
        <v>144</v>
      </c>
      <c r="K11" s="478" t="s">
        <v>145</v>
      </c>
      <c r="L11" s="481" t="s">
        <v>146</v>
      </c>
      <c r="M11" s="482"/>
    </row>
    <row r="12" spans="1:13" ht="50.25" customHeight="1" thickBot="1">
      <c r="A12" s="454"/>
      <c r="B12" s="455"/>
      <c r="C12" s="455"/>
      <c r="D12" s="454"/>
      <c r="E12" s="454"/>
      <c r="F12" s="454"/>
      <c r="G12" s="479"/>
      <c r="H12" s="454"/>
      <c r="I12" s="454"/>
      <c r="J12" s="454"/>
      <c r="K12" s="480"/>
      <c r="L12" s="295" t="s">
        <v>147</v>
      </c>
      <c r="M12" s="295" t="s">
        <v>148</v>
      </c>
    </row>
    <row r="13" spans="1:13" ht="35.25" customHeight="1" thickBot="1">
      <c r="A13" s="379" t="s">
        <v>283</v>
      </c>
      <c r="B13" s="380" t="s">
        <v>284</v>
      </c>
      <c r="C13" s="380" t="s">
        <v>285</v>
      </c>
      <c r="D13" s="381" t="s">
        <v>286</v>
      </c>
      <c r="E13" s="381" t="s">
        <v>370</v>
      </c>
      <c r="F13" s="382" t="s">
        <v>287</v>
      </c>
      <c r="G13" s="383">
        <v>34000</v>
      </c>
      <c r="H13" s="383">
        <v>34000</v>
      </c>
      <c r="I13" s="383">
        <v>0</v>
      </c>
      <c r="J13" s="381" t="s">
        <v>288</v>
      </c>
      <c r="K13" s="384" t="s">
        <v>373</v>
      </c>
      <c r="L13" s="296"/>
      <c r="M13" s="296"/>
    </row>
    <row r="14" spans="1:13" ht="32.25" customHeight="1">
      <c r="A14" s="385" t="s">
        <v>289</v>
      </c>
      <c r="B14" s="380" t="s">
        <v>284</v>
      </c>
      <c r="C14" s="380" t="s">
        <v>285</v>
      </c>
      <c r="D14" s="386" t="s">
        <v>290</v>
      </c>
      <c r="E14" s="386" t="s">
        <v>369</v>
      </c>
      <c r="F14" s="387" t="s">
        <v>291</v>
      </c>
      <c r="G14" s="388">
        <v>38500</v>
      </c>
      <c r="H14" s="388">
        <v>38240</v>
      </c>
      <c r="I14" s="388">
        <v>0</v>
      </c>
      <c r="J14" s="386" t="s">
        <v>292</v>
      </c>
      <c r="K14" s="389" t="s">
        <v>374</v>
      </c>
      <c r="L14" s="302"/>
      <c r="M14" s="302"/>
    </row>
    <row r="15" spans="1:13" ht="15.75" customHeight="1">
      <c r="A15" s="385" t="s">
        <v>295</v>
      </c>
      <c r="B15" s="390" t="s">
        <v>296</v>
      </c>
      <c r="C15" s="390" t="s">
        <v>293</v>
      </c>
      <c r="D15" s="386" t="s">
        <v>375</v>
      </c>
      <c r="E15" s="386" t="s">
        <v>363</v>
      </c>
      <c r="F15" s="391" t="s">
        <v>294</v>
      </c>
      <c r="G15" s="388">
        <v>85000</v>
      </c>
      <c r="H15" s="388">
        <v>45000</v>
      </c>
      <c r="I15" s="388">
        <v>0</v>
      </c>
      <c r="J15" s="386" t="s">
        <v>297</v>
      </c>
      <c r="K15" s="389">
        <v>40867</v>
      </c>
      <c r="L15" s="302"/>
      <c r="M15" s="302"/>
    </row>
    <row r="16" spans="1:13" ht="15.75" customHeight="1">
      <c r="A16" s="385" t="s">
        <v>298</v>
      </c>
      <c r="B16" s="390" t="s">
        <v>299</v>
      </c>
      <c r="C16" s="390" t="s">
        <v>293</v>
      </c>
      <c r="D16" s="386" t="s">
        <v>375</v>
      </c>
      <c r="E16" s="386" t="s">
        <v>300</v>
      </c>
      <c r="F16" s="391" t="s">
        <v>294</v>
      </c>
      <c r="G16" s="388">
        <v>85000</v>
      </c>
      <c r="H16" s="388">
        <v>40000</v>
      </c>
      <c r="I16" s="388">
        <v>40000</v>
      </c>
      <c r="J16" s="386" t="s">
        <v>297</v>
      </c>
      <c r="K16" s="389">
        <v>40867</v>
      </c>
      <c r="L16" s="302"/>
      <c r="M16" s="302"/>
    </row>
    <row r="17" spans="1:13" ht="15.75" customHeight="1">
      <c r="A17" s="385" t="s">
        <v>302</v>
      </c>
      <c r="B17" s="390" t="s">
        <v>303</v>
      </c>
      <c r="C17" s="390" t="s">
        <v>293</v>
      </c>
      <c r="D17" s="386" t="s">
        <v>371</v>
      </c>
      <c r="E17" s="386" t="s">
        <v>304</v>
      </c>
      <c r="F17" s="392" t="s">
        <v>305</v>
      </c>
      <c r="G17" s="393">
        <v>10000</v>
      </c>
      <c r="H17" s="393">
        <v>10000</v>
      </c>
      <c r="I17" s="393">
        <v>0</v>
      </c>
      <c r="J17" s="386" t="s">
        <v>310</v>
      </c>
      <c r="K17" s="394">
        <v>40806</v>
      </c>
      <c r="L17" s="302"/>
      <c r="M17" s="302"/>
    </row>
    <row r="18" spans="1:13" ht="15.75" customHeight="1">
      <c r="A18" s="385" t="s">
        <v>306</v>
      </c>
      <c r="B18" s="390" t="s">
        <v>307</v>
      </c>
      <c r="C18" s="390" t="s">
        <v>293</v>
      </c>
      <c r="D18" s="386" t="s">
        <v>372</v>
      </c>
      <c r="E18" s="386" t="s">
        <v>308</v>
      </c>
      <c r="F18" s="392" t="s">
        <v>309</v>
      </c>
      <c r="G18" s="393">
        <v>15000</v>
      </c>
      <c r="H18" s="393">
        <v>15000</v>
      </c>
      <c r="I18" s="393">
        <v>0</v>
      </c>
      <c r="J18" s="386" t="s">
        <v>301</v>
      </c>
      <c r="K18" s="394">
        <v>40801</v>
      </c>
      <c r="L18" s="302"/>
      <c r="M18" s="302"/>
    </row>
    <row r="19" spans="1:13" ht="15.75" customHeight="1">
      <c r="A19" s="297"/>
      <c r="B19" s="338"/>
      <c r="C19" s="338"/>
      <c r="D19" s="298"/>
      <c r="E19" s="298"/>
      <c r="F19" s="303"/>
      <c r="G19" s="339"/>
      <c r="H19" s="339"/>
      <c r="I19" s="339"/>
      <c r="J19" s="298"/>
      <c r="K19" s="304"/>
      <c r="L19" s="302"/>
      <c r="M19" s="302"/>
    </row>
    <row r="20" spans="1:13" ht="15.75" customHeight="1">
      <c r="A20" s="297"/>
      <c r="B20" s="338"/>
      <c r="C20" s="338"/>
      <c r="D20" s="298"/>
      <c r="E20" s="298"/>
      <c r="F20" s="303"/>
      <c r="G20" s="339"/>
      <c r="H20" s="339"/>
      <c r="I20" s="339"/>
      <c r="J20" s="298"/>
      <c r="K20" s="304"/>
      <c r="L20" s="302"/>
      <c r="M20" s="302"/>
    </row>
    <row r="21" spans="1:13" ht="15.75" customHeight="1">
      <c r="A21" s="297"/>
      <c r="B21" s="338"/>
      <c r="C21" s="338"/>
      <c r="D21" s="298"/>
      <c r="E21" s="298"/>
      <c r="F21" s="299"/>
      <c r="G21" s="300"/>
      <c r="H21" s="300"/>
      <c r="I21" s="300"/>
      <c r="J21" s="298"/>
      <c r="K21" s="301"/>
      <c r="L21" s="302"/>
      <c r="M21" s="302"/>
    </row>
    <row r="22" spans="1:13" ht="15.75" customHeight="1">
      <c r="A22" s="297"/>
      <c r="B22" s="338"/>
      <c r="C22" s="338"/>
      <c r="D22" s="298"/>
      <c r="E22" s="298"/>
      <c r="F22" s="299"/>
      <c r="G22" s="300"/>
      <c r="H22" s="300"/>
      <c r="I22" s="300"/>
      <c r="J22" s="298"/>
      <c r="K22" s="301"/>
      <c r="L22" s="302"/>
      <c r="M22" s="302"/>
    </row>
    <row r="23" spans="1:13" ht="15.75" customHeight="1">
      <c r="A23" s="297"/>
      <c r="B23" s="338"/>
      <c r="C23" s="338"/>
      <c r="D23" s="298"/>
      <c r="E23" s="298"/>
      <c r="F23" s="299"/>
      <c r="G23" s="300"/>
      <c r="H23" s="300"/>
      <c r="I23" s="300"/>
      <c r="J23" s="298"/>
      <c r="K23" s="301"/>
      <c r="L23" s="302"/>
      <c r="M23" s="302"/>
    </row>
    <row r="24" spans="1:13" ht="15.75" customHeight="1">
      <c r="A24" s="297"/>
      <c r="B24" s="338"/>
      <c r="C24" s="338"/>
      <c r="D24" s="298"/>
      <c r="E24" s="298"/>
      <c r="F24" s="299"/>
      <c r="G24" s="300"/>
      <c r="H24" s="300"/>
      <c r="I24" s="300"/>
      <c r="J24" s="298"/>
      <c r="K24" s="301"/>
      <c r="L24" s="302"/>
      <c r="M24" s="302"/>
    </row>
    <row r="25" spans="1:13" ht="15.75" customHeight="1">
      <c r="A25" s="297"/>
      <c r="B25" s="338"/>
      <c r="C25" s="338"/>
      <c r="D25" s="298"/>
      <c r="E25" s="298"/>
      <c r="F25" s="299"/>
      <c r="G25" s="300"/>
      <c r="H25" s="300"/>
      <c r="I25" s="300"/>
      <c r="J25" s="298"/>
      <c r="K25" s="301"/>
      <c r="L25" s="302"/>
      <c r="M25" s="302"/>
    </row>
    <row r="26" spans="1:13" ht="15.75" customHeight="1">
      <c r="A26" s="297"/>
      <c r="B26" s="338"/>
      <c r="C26" s="338"/>
      <c r="D26" s="298"/>
      <c r="E26" s="298"/>
      <c r="F26" s="299"/>
      <c r="G26" s="300"/>
      <c r="H26" s="300"/>
      <c r="I26" s="300"/>
      <c r="J26" s="298"/>
      <c r="K26" s="301"/>
      <c r="L26" s="302"/>
      <c r="M26" s="302"/>
    </row>
    <row r="27" spans="1:13" ht="15.75" customHeight="1">
      <c r="A27" s="297"/>
      <c r="B27" s="338"/>
      <c r="C27" s="338"/>
      <c r="D27" s="298"/>
      <c r="E27" s="298"/>
      <c r="F27" s="299"/>
      <c r="G27" s="300"/>
      <c r="H27" s="300"/>
      <c r="I27" s="300"/>
      <c r="J27" s="298"/>
      <c r="K27" s="301"/>
      <c r="L27" s="302"/>
      <c r="M27" s="302"/>
    </row>
    <row r="28" spans="1:13" ht="15.75" customHeight="1" thickBot="1">
      <c r="A28" s="305"/>
      <c r="B28" s="340"/>
      <c r="C28" s="340"/>
      <c r="D28" s="306"/>
      <c r="E28" s="306"/>
      <c r="F28" s="307"/>
      <c r="G28" s="308"/>
      <c r="H28" s="308"/>
      <c r="I28" s="308"/>
      <c r="J28" s="306"/>
      <c r="K28" s="309"/>
      <c r="L28" s="310"/>
      <c r="M28" s="310"/>
    </row>
    <row r="29" spans="1:13" ht="15.75" customHeight="1" thickBot="1">
      <c r="A29" s="456" t="s">
        <v>149</v>
      </c>
      <c r="B29" s="457"/>
      <c r="C29" s="457"/>
      <c r="D29" s="457"/>
      <c r="E29" s="457"/>
      <c r="F29" s="457"/>
      <c r="G29" s="458"/>
      <c r="H29" s="355">
        <f>SUM(H13:H28)</f>
        <v>182240</v>
      </c>
      <c r="I29" s="356">
        <f>SUM(I13:I28)</f>
        <v>40000</v>
      </c>
      <c r="J29" s="475"/>
      <c r="K29" s="476"/>
      <c r="L29" s="476"/>
      <c r="M29" s="477"/>
    </row>
    <row r="30" spans="1:13" ht="15.75" customHeight="1" thickBot="1">
      <c r="A30" s="424" t="s">
        <v>150</v>
      </c>
      <c r="B30" s="425"/>
      <c r="C30" s="425"/>
      <c r="D30" s="425"/>
      <c r="E30" s="425"/>
      <c r="F30" s="425"/>
      <c r="G30" s="422"/>
      <c r="H30" s="311">
        <v>50000</v>
      </c>
      <c r="I30" s="312"/>
      <c r="J30" s="461"/>
      <c r="K30" s="461"/>
      <c r="L30" s="461"/>
      <c r="M30" s="461"/>
    </row>
    <row r="31" spans="1:13" ht="15.75" customHeight="1" thickBot="1">
      <c r="A31" s="424" t="s">
        <v>151</v>
      </c>
      <c r="B31" s="425"/>
      <c r="C31" s="425"/>
      <c r="D31" s="425"/>
      <c r="E31" s="425"/>
      <c r="F31" s="425"/>
      <c r="G31" s="422"/>
      <c r="H31" s="313">
        <f>H29-H30</f>
        <v>132240</v>
      </c>
      <c r="I31" s="329"/>
      <c r="J31" s="330"/>
      <c r="K31" s="330"/>
      <c r="L31" s="330"/>
      <c r="M31" s="351"/>
    </row>
    <row r="32" spans="1:13" ht="15.75" customHeight="1" thickBot="1">
      <c r="A32" s="462" t="s">
        <v>152</v>
      </c>
      <c r="B32" s="463"/>
      <c r="C32" s="463"/>
      <c r="D32" s="464"/>
      <c r="E32" s="465" t="s">
        <v>364</v>
      </c>
      <c r="F32" s="466"/>
      <c r="G32" s="467"/>
      <c r="H32" s="328">
        <v>17760</v>
      </c>
      <c r="I32" s="331"/>
      <c r="J32" s="332"/>
      <c r="K32" s="332"/>
      <c r="L32" s="333"/>
      <c r="M32" s="334"/>
    </row>
    <row r="33" spans="1:13" ht="15.75" customHeight="1" thickBot="1">
      <c r="A33" s="335"/>
      <c r="B33" s="335"/>
      <c r="C33" s="335"/>
      <c r="D33" s="335"/>
      <c r="E33" s="335"/>
      <c r="F33" s="335"/>
      <c r="G33" s="314"/>
      <c r="H33" s="315"/>
      <c r="I33" s="314"/>
      <c r="J33" s="314"/>
      <c r="K33" s="314"/>
      <c r="L33" s="341"/>
      <c r="M33" s="341"/>
    </row>
    <row r="34" spans="1:13" ht="15.75" customHeight="1" thickBot="1">
      <c r="A34" s="427" t="s">
        <v>153</v>
      </c>
      <c r="B34" s="426"/>
      <c r="C34" s="426"/>
      <c r="D34" s="426"/>
      <c r="E34" s="426"/>
      <c r="F34" s="426"/>
      <c r="G34" s="423"/>
      <c r="H34" s="316">
        <f>H29+H32</f>
        <v>200000</v>
      </c>
      <c r="I34" s="325"/>
      <c r="J34" s="326"/>
      <c r="K34" s="326"/>
      <c r="L34" s="352">
        <f>SUM(L13:L28)+L32</f>
        <v>0</v>
      </c>
      <c r="M34" s="352">
        <f>SUM(M13:M28)+M32</f>
        <v>0</v>
      </c>
    </row>
    <row r="35" spans="1:11" ht="15.75" customHeight="1" thickBot="1">
      <c r="A35" s="335"/>
      <c r="B35" s="335"/>
      <c r="C35" s="335"/>
      <c r="D35" s="317"/>
      <c r="E35" s="317"/>
      <c r="F35" s="317"/>
      <c r="G35" s="318"/>
      <c r="H35" s="335"/>
      <c r="I35" s="342"/>
      <c r="J35" s="342"/>
      <c r="K35" s="342"/>
    </row>
    <row r="36" spans="1:13" ht="15.75" customHeight="1" thickBot="1">
      <c r="A36" s="427" t="s">
        <v>154</v>
      </c>
      <c r="B36" s="426"/>
      <c r="C36" s="426"/>
      <c r="D36" s="426"/>
      <c r="E36" s="426"/>
      <c r="F36" s="426"/>
      <c r="G36" s="423"/>
      <c r="H36" s="319">
        <v>1000</v>
      </c>
      <c r="I36" s="325"/>
      <c r="J36" s="459">
        <f>H34-H36</f>
        <v>199000</v>
      </c>
      <c r="K36" s="460"/>
      <c r="L36" s="326"/>
      <c r="M36" s="327"/>
    </row>
    <row r="37" spans="1:11" ht="15.75" customHeight="1" thickBot="1">
      <c r="A37" s="335"/>
      <c r="B37" s="335"/>
      <c r="C37" s="335"/>
      <c r="D37" s="317"/>
      <c r="E37" s="317"/>
      <c r="F37" s="317"/>
      <c r="G37" s="318"/>
      <c r="H37" s="335"/>
      <c r="I37" s="342"/>
      <c r="J37" s="342"/>
      <c r="K37" s="342"/>
    </row>
    <row r="38" spans="1:11" ht="15.75" customHeight="1" thickBot="1">
      <c r="A38" s="335"/>
      <c r="B38" s="335"/>
      <c r="C38" s="335"/>
      <c r="D38" s="439" t="s">
        <v>155</v>
      </c>
      <c r="E38" s="440"/>
      <c r="F38" s="441"/>
      <c r="G38" s="320">
        <f>I29</f>
        <v>40000</v>
      </c>
      <c r="H38" s="335"/>
      <c r="I38" s="335"/>
      <c r="J38" s="335"/>
      <c r="K38" s="335"/>
    </row>
    <row r="39" spans="1:11" ht="15.75" customHeight="1" thickBot="1">
      <c r="A39" s="335"/>
      <c r="B39" s="335"/>
      <c r="C39" s="335"/>
      <c r="D39" s="439" t="s">
        <v>156</v>
      </c>
      <c r="E39" s="440"/>
      <c r="F39" s="441"/>
      <c r="G39" s="321">
        <f>I29</f>
        <v>40000</v>
      </c>
      <c r="H39" s="335"/>
      <c r="I39" s="335"/>
      <c r="J39" s="335"/>
      <c r="K39" s="335"/>
    </row>
    <row r="40" spans="1:11" ht="15.75" customHeight="1" thickBot="1">
      <c r="A40" s="335"/>
      <c r="B40" s="335"/>
      <c r="C40" s="335"/>
      <c r="D40" s="431" t="s">
        <v>157</v>
      </c>
      <c r="E40" s="432"/>
      <c r="F40" s="433"/>
      <c r="G40" s="320">
        <f>H34-I29</f>
        <v>160000</v>
      </c>
      <c r="H40" s="335"/>
      <c r="I40" s="335"/>
      <c r="J40" s="335"/>
      <c r="K40" s="335"/>
    </row>
    <row r="41" spans="1:11" ht="15.75" customHeight="1" thickBot="1">
      <c r="A41" s="335"/>
      <c r="B41" s="335"/>
      <c r="C41" s="335"/>
      <c r="D41" s="489" t="s">
        <v>158</v>
      </c>
      <c r="E41" s="490"/>
      <c r="F41" s="491"/>
      <c r="G41" s="320">
        <f>H30-I29</f>
        <v>10000</v>
      </c>
      <c r="H41" s="335"/>
      <c r="I41" s="342"/>
      <c r="J41" s="342"/>
      <c r="K41" s="342"/>
    </row>
    <row r="42" spans="1:11" ht="15.75" customHeight="1">
      <c r="A42" s="335"/>
      <c r="B42" s="335"/>
      <c r="C42" s="335"/>
      <c r="D42" s="317"/>
      <c r="E42" s="317"/>
      <c r="F42" s="317"/>
      <c r="G42" s="318"/>
      <c r="H42" s="335"/>
      <c r="I42" s="342"/>
      <c r="J42" s="342"/>
      <c r="K42" s="342"/>
    </row>
    <row r="43" spans="1:11" ht="15.75" customHeight="1">
      <c r="A43" s="335"/>
      <c r="B43" s="335"/>
      <c r="C43" s="335"/>
      <c r="D43" s="317"/>
      <c r="E43" s="317"/>
      <c r="F43" s="317"/>
      <c r="G43" s="318"/>
      <c r="H43" s="335"/>
      <c r="I43" s="342"/>
      <c r="J43" s="342"/>
      <c r="K43" s="342"/>
    </row>
    <row r="44" spans="1:11" ht="15.75" customHeight="1">
      <c r="A44" s="322" t="s">
        <v>159</v>
      </c>
      <c r="B44" s="342"/>
      <c r="C44" s="342"/>
      <c r="D44" s="342"/>
      <c r="E44" s="342"/>
      <c r="F44" s="342"/>
      <c r="G44" s="342"/>
      <c r="H44" s="342"/>
      <c r="I44" s="343"/>
      <c r="J44" s="343"/>
      <c r="K44" s="343"/>
    </row>
    <row r="45" spans="1:11" ht="15.75" customHeight="1">
      <c r="A45" s="492" t="s">
        <v>264</v>
      </c>
      <c r="B45" s="492"/>
      <c r="C45" s="492"/>
      <c r="D45" s="492"/>
      <c r="E45" s="492"/>
      <c r="F45" s="492"/>
      <c r="G45" s="342"/>
      <c r="H45" s="342"/>
      <c r="I45" s="343"/>
      <c r="J45" s="343"/>
      <c r="K45" s="343"/>
    </row>
    <row r="46" spans="2:11" ht="15.75" customHeight="1" thickBot="1">
      <c r="B46" s="322"/>
      <c r="C46" s="322"/>
      <c r="D46" s="322"/>
      <c r="E46" s="322"/>
      <c r="F46" s="322"/>
      <c r="G46" s="343"/>
      <c r="H46" s="343"/>
      <c r="I46" s="343"/>
      <c r="J46" s="343"/>
      <c r="K46" s="343"/>
    </row>
    <row r="47" spans="1:13" ht="15.75" customHeight="1" thickBot="1">
      <c r="A47" s="499" t="s">
        <v>160</v>
      </c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1"/>
    </row>
    <row r="48" spans="1:13" ht="15.75" customHeight="1">
      <c r="A48" s="502" t="s">
        <v>161</v>
      </c>
      <c r="B48" s="503"/>
      <c r="C48" s="503"/>
      <c r="D48" s="503"/>
      <c r="E48" s="503"/>
      <c r="F48" s="503"/>
      <c r="G48" s="503"/>
      <c r="H48" s="503"/>
      <c r="I48" s="503"/>
      <c r="J48" s="503"/>
      <c r="K48" s="503"/>
      <c r="L48" s="503"/>
      <c r="M48" s="504"/>
    </row>
    <row r="49" spans="1:13" ht="15.75" customHeight="1">
      <c r="A49" s="493" t="s">
        <v>162</v>
      </c>
      <c r="B49" s="494"/>
      <c r="C49" s="494"/>
      <c r="D49" s="494"/>
      <c r="E49" s="494"/>
      <c r="F49" s="494"/>
      <c r="G49" s="494"/>
      <c r="H49" s="494"/>
      <c r="I49" s="494"/>
      <c r="J49" s="494"/>
      <c r="K49" s="494"/>
      <c r="L49" s="494"/>
      <c r="M49" s="495"/>
    </row>
    <row r="50" spans="1:13" ht="15.75" customHeight="1">
      <c r="A50" s="493" t="s">
        <v>163</v>
      </c>
      <c r="B50" s="494"/>
      <c r="C50" s="494"/>
      <c r="D50" s="494"/>
      <c r="E50" s="494"/>
      <c r="F50" s="494"/>
      <c r="G50" s="494"/>
      <c r="H50" s="494"/>
      <c r="I50" s="494"/>
      <c r="J50" s="494"/>
      <c r="K50" s="494"/>
      <c r="L50" s="494"/>
      <c r="M50" s="495"/>
    </row>
    <row r="51" spans="1:13" ht="15.75" customHeight="1" thickBot="1">
      <c r="A51" s="496" t="s">
        <v>164</v>
      </c>
      <c r="B51" s="497"/>
      <c r="C51" s="497"/>
      <c r="D51" s="497"/>
      <c r="E51" s="497"/>
      <c r="F51" s="497"/>
      <c r="G51" s="497"/>
      <c r="H51" s="497"/>
      <c r="I51" s="497"/>
      <c r="J51" s="497"/>
      <c r="K51" s="497"/>
      <c r="L51" s="497"/>
      <c r="M51" s="498"/>
    </row>
    <row r="52" spans="1:11" ht="15.75" customHeight="1" thickBot="1">
      <c r="A52" s="335"/>
      <c r="B52" s="335"/>
      <c r="C52" s="335"/>
      <c r="D52" s="335"/>
      <c r="E52" s="335"/>
      <c r="F52" s="335"/>
      <c r="G52" s="335"/>
      <c r="H52" s="335"/>
      <c r="I52" s="335"/>
      <c r="J52" s="335"/>
      <c r="K52" s="335"/>
    </row>
    <row r="53" spans="1:13" ht="27" customHeight="1" thickBot="1">
      <c r="A53" s="344" t="s">
        <v>3</v>
      </c>
      <c r="B53" s="345"/>
      <c r="C53" s="346"/>
      <c r="D53" s="346"/>
      <c r="E53" s="153"/>
      <c r="F53" s="153"/>
      <c r="G53" s="347" t="s">
        <v>4</v>
      </c>
      <c r="H53" s="348"/>
      <c r="I53" s="348"/>
      <c r="J53" s="483"/>
      <c r="K53" s="484"/>
      <c r="L53" s="484"/>
      <c r="M53" s="485"/>
    </row>
    <row r="54" spans="1:11" ht="15.75" customHeight="1" thickBot="1">
      <c r="A54" s="349"/>
      <c r="B54" s="349"/>
      <c r="C54" s="349"/>
      <c r="D54" s="349"/>
      <c r="E54" s="349"/>
      <c r="F54" s="349"/>
      <c r="G54" s="349"/>
      <c r="H54" s="349"/>
      <c r="I54" s="349"/>
      <c r="J54" s="349"/>
      <c r="K54" s="349"/>
    </row>
    <row r="55" spans="1:13" ht="27" customHeight="1" thickBot="1">
      <c r="A55" s="323" t="s">
        <v>3</v>
      </c>
      <c r="B55" s="350"/>
      <c r="C55" s="349"/>
      <c r="D55" s="349"/>
      <c r="E55" s="349"/>
      <c r="G55" s="486" t="s">
        <v>165</v>
      </c>
      <c r="H55" s="487"/>
      <c r="I55" s="488"/>
      <c r="J55" s="483"/>
      <c r="K55" s="484"/>
      <c r="L55" s="484"/>
      <c r="M55" s="485"/>
    </row>
    <row r="56" ht="15.75" customHeight="1"/>
    <row r="57" ht="15.75" customHeight="1">
      <c r="A57" s="8" t="s">
        <v>282</v>
      </c>
    </row>
    <row r="58" spans="5:11" ht="15.75" customHeight="1">
      <c r="E58" s="324"/>
      <c r="F58" s="324"/>
      <c r="G58" s="324"/>
      <c r="H58" s="324"/>
      <c r="I58" s="324"/>
      <c r="J58" s="324"/>
      <c r="K58" s="324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</sheetData>
  <sheetProtection/>
  <mergeCells count="49">
    <mergeCell ref="J53:M53"/>
    <mergeCell ref="G55:I55"/>
    <mergeCell ref="J55:M55"/>
    <mergeCell ref="D41:F41"/>
    <mergeCell ref="A45:F45"/>
    <mergeCell ref="A49:M49"/>
    <mergeCell ref="A50:M50"/>
    <mergeCell ref="A51:M51"/>
    <mergeCell ref="A47:M47"/>
    <mergeCell ref="A48:M48"/>
    <mergeCell ref="A2:M2"/>
    <mergeCell ref="A5:D5"/>
    <mergeCell ref="E9:M9"/>
    <mergeCell ref="J29:M29"/>
    <mergeCell ref="G11:G12"/>
    <mergeCell ref="H11:H12"/>
    <mergeCell ref="I11:I12"/>
    <mergeCell ref="J11:J12"/>
    <mergeCell ref="K11:K12"/>
    <mergeCell ref="L11:M11"/>
    <mergeCell ref="J36:K36"/>
    <mergeCell ref="A30:G30"/>
    <mergeCell ref="J30:M30"/>
    <mergeCell ref="A32:D32"/>
    <mergeCell ref="E32:G32"/>
    <mergeCell ref="D38:F38"/>
    <mergeCell ref="D11:D12"/>
    <mergeCell ref="E11:E12"/>
    <mergeCell ref="F11:F12"/>
    <mergeCell ref="A29:G29"/>
    <mergeCell ref="A34:G34"/>
    <mergeCell ref="A31:G31"/>
    <mergeCell ref="A36:G36"/>
    <mergeCell ref="E8:M8"/>
    <mergeCell ref="A8:D8"/>
    <mergeCell ref="A9:D9"/>
    <mergeCell ref="A11:A12"/>
    <mergeCell ref="B11:B12"/>
    <mergeCell ref="C11:C12"/>
    <mergeCell ref="D40:F40"/>
    <mergeCell ref="A1:M1"/>
    <mergeCell ref="A3:M3"/>
    <mergeCell ref="A4:M4"/>
    <mergeCell ref="E5:M5"/>
    <mergeCell ref="D39:F39"/>
    <mergeCell ref="A6:D6"/>
    <mergeCell ref="E6:M6"/>
    <mergeCell ref="A7:D7"/>
    <mergeCell ref="E7:M7"/>
  </mergeCells>
  <printOptions/>
  <pageMargins left="0.7086614173228347" right="0.7086614173228347" top="0.7874015748031497" bottom="0.7874015748031497" header="0.31496062992125984" footer="0.31496062992125984"/>
  <pageSetup fitToHeight="3" horizontalDpi="600" verticalDpi="600" orientation="landscape" paperSize="9" scale="55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E39"/>
  <sheetViews>
    <sheetView showGridLines="0" view="pageBreakPreview" zoomScaleSheetLayoutView="100" zoomScalePageLayoutView="0" workbookViewId="0" topLeftCell="A4">
      <selection activeCell="D21" sqref="D21:E21"/>
    </sheetView>
  </sheetViews>
  <sheetFormatPr defaultColWidth="9.140625" defaultRowHeight="15"/>
  <cols>
    <col min="1" max="1" width="25.57421875" style="9" customWidth="1"/>
    <col min="2" max="2" width="56.28125" style="9" customWidth="1"/>
    <col min="3" max="3" width="18.57421875" style="9" customWidth="1"/>
    <col min="4" max="4" width="40.421875" style="9" customWidth="1"/>
    <col min="5" max="5" width="46.8515625" style="9" customWidth="1"/>
    <col min="6" max="16384" width="9.140625" style="9" customWidth="1"/>
  </cols>
  <sheetData>
    <row r="1" spans="1:5" ht="15.75" customHeight="1">
      <c r="A1" s="565"/>
      <c r="B1" s="565"/>
      <c r="C1" s="565"/>
      <c r="D1" s="565"/>
      <c r="E1" s="565"/>
    </row>
    <row r="2" spans="1:5" ht="105" customHeight="1">
      <c r="A2" s="119"/>
      <c r="B2" s="119"/>
      <c r="C2" s="119"/>
      <c r="D2" s="119"/>
      <c r="E2" s="1"/>
    </row>
    <row r="3" spans="1:5" ht="15.75" customHeight="1">
      <c r="A3" s="726" t="s">
        <v>117</v>
      </c>
      <c r="B3" s="726"/>
      <c r="C3" s="726"/>
      <c r="D3" s="726"/>
      <c r="E3" s="726"/>
    </row>
    <row r="4" spans="1:5" ht="24" customHeight="1" thickBot="1">
      <c r="A4" s="727" t="s">
        <v>118</v>
      </c>
      <c r="B4" s="727"/>
      <c r="C4" s="727"/>
      <c r="D4" s="727"/>
      <c r="E4" s="727"/>
    </row>
    <row r="5" spans="1:5" ht="15.75" customHeight="1" thickBot="1">
      <c r="A5" s="728" t="s">
        <v>0</v>
      </c>
      <c r="B5" s="729"/>
      <c r="C5" s="661" t="s">
        <v>359</v>
      </c>
      <c r="D5" s="662"/>
      <c r="E5" s="663"/>
    </row>
    <row r="6" spans="1:5" ht="15.75" customHeight="1" thickBot="1">
      <c r="A6" s="642" t="s">
        <v>1</v>
      </c>
      <c r="B6" s="642"/>
      <c r="C6" s="704" t="s">
        <v>311</v>
      </c>
      <c r="D6" s="705"/>
      <c r="E6" s="706"/>
    </row>
    <row r="7" spans="1:5" ht="15.75" customHeight="1" thickBot="1">
      <c r="A7" s="624" t="s">
        <v>10</v>
      </c>
      <c r="B7" s="626"/>
      <c r="C7" s="704" t="s">
        <v>358</v>
      </c>
      <c r="D7" s="705"/>
      <c r="E7" s="706"/>
    </row>
    <row r="8" spans="1:5" ht="15.75" customHeight="1" thickBot="1">
      <c r="A8" s="642" t="s">
        <v>5</v>
      </c>
      <c r="B8" s="642"/>
      <c r="C8" s="704" t="s">
        <v>314</v>
      </c>
      <c r="D8" s="705"/>
      <c r="E8" s="706"/>
    </row>
    <row r="9" spans="1:5" ht="15.75" customHeight="1" thickBot="1">
      <c r="A9" s="642" t="s">
        <v>92</v>
      </c>
      <c r="B9" s="642"/>
      <c r="C9" s="732" t="s">
        <v>313</v>
      </c>
      <c r="D9" s="733"/>
      <c r="E9" s="734"/>
    </row>
    <row r="10" spans="1:5" ht="15.75" customHeight="1" thickBot="1">
      <c r="A10" s="1"/>
      <c r="B10" s="1"/>
      <c r="C10" s="1"/>
      <c r="D10" s="1"/>
      <c r="E10" s="1"/>
    </row>
    <row r="11" spans="1:5" ht="34.5" customHeight="1" thickBot="1">
      <c r="A11" s="120" t="s">
        <v>119</v>
      </c>
      <c r="B11" s="120" t="s">
        <v>120</v>
      </c>
      <c r="C11" s="121" t="s">
        <v>121</v>
      </c>
      <c r="D11" s="735" t="s">
        <v>122</v>
      </c>
      <c r="E11" s="736"/>
    </row>
    <row r="12" spans="1:5" ht="15.75" customHeight="1">
      <c r="A12" s="122"/>
      <c r="B12" s="123"/>
      <c r="C12" s="124"/>
      <c r="D12" s="737"/>
      <c r="E12" s="738"/>
    </row>
    <row r="13" spans="1:5" ht="15.75" customHeight="1">
      <c r="A13" s="125"/>
      <c r="B13" s="126"/>
      <c r="C13" s="127"/>
      <c r="D13" s="730"/>
      <c r="E13" s="731"/>
    </row>
    <row r="14" spans="1:5" ht="15.75" customHeight="1">
      <c r="A14" s="125"/>
      <c r="B14" s="126"/>
      <c r="C14" s="127"/>
      <c r="D14" s="730"/>
      <c r="E14" s="731"/>
    </row>
    <row r="15" spans="1:5" ht="15.75" customHeight="1">
      <c r="A15" s="125"/>
      <c r="B15" s="126"/>
      <c r="C15" s="127"/>
      <c r="D15" s="730"/>
      <c r="E15" s="731"/>
    </row>
    <row r="16" spans="1:5" ht="15.75" customHeight="1">
      <c r="A16" s="125"/>
      <c r="B16" s="126"/>
      <c r="C16" s="127"/>
      <c r="D16" s="730"/>
      <c r="E16" s="731"/>
    </row>
    <row r="17" spans="1:5" ht="15.75" customHeight="1">
      <c r="A17" s="125"/>
      <c r="B17" s="126"/>
      <c r="C17" s="127"/>
      <c r="D17" s="730"/>
      <c r="E17" s="731"/>
    </row>
    <row r="18" spans="1:5" ht="15.75" customHeight="1">
      <c r="A18" s="125"/>
      <c r="B18" s="126"/>
      <c r="C18" s="127"/>
      <c r="D18" s="730"/>
      <c r="E18" s="731"/>
    </row>
    <row r="19" spans="1:5" ht="15.75" customHeight="1">
      <c r="A19" s="125"/>
      <c r="B19" s="126"/>
      <c r="C19" s="127"/>
      <c r="D19" s="730"/>
      <c r="E19" s="731"/>
    </row>
    <row r="20" spans="1:5" ht="15.75" customHeight="1">
      <c r="A20" s="125"/>
      <c r="B20" s="126"/>
      <c r="C20" s="127"/>
      <c r="D20" s="730"/>
      <c r="E20" s="731"/>
    </row>
    <row r="21" spans="1:5" ht="15.75" customHeight="1">
      <c r="A21" s="125"/>
      <c r="B21" s="126"/>
      <c r="C21" s="127"/>
      <c r="D21" s="730"/>
      <c r="E21" s="731"/>
    </row>
    <row r="22" spans="1:5" ht="15.75" customHeight="1">
      <c r="A22" s="125"/>
      <c r="B22" s="126"/>
      <c r="C22" s="127"/>
      <c r="D22" s="730"/>
      <c r="E22" s="731"/>
    </row>
    <row r="23" spans="1:5" ht="15.75" customHeight="1">
      <c r="A23" s="125"/>
      <c r="B23" s="126"/>
      <c r="C23" s="127"/>
      <c r="D23" s="730"/>
      <c r="E23" s="731"/>
    </row>
    <row r="24" spans="1:5" ht="15.75" customHeight="1">
      <c r="A24" s="125"/>
      <c r="B24" s="126"/>
      <c r="C24" s="127"/>
      <c r="D24" s="730"/>
      <c r="E24" s="731"/>
    </row>
    <row r="25" spans="1:5" ht="15.75" customHeight="1">
      <c r="A25" s="125"/>
      <c r="B25" s="126"/>
      <c r="C25" s="127"/>
      <c r="D25" s="730"/>
      <c r="E25" s="731"/>
    </row>
    <row r="26" spans="1:5" ht="15.75" customHeight="1">
      <c r="A26" s="125"/>
      <c r="B26" s="126"/>
      <c r="C26" s="127"/>
      <c r="D26" s="730"/>
      <c r="E26" s="731"/>
    </row>
    <row r="27" spans="1:5" ht="15.75" customHeight="1">
      <c r="A27" s="125"/>
      <c r="B27" s="126"/>
      <c r="C27" s="127"/>
      <c r="D27" s="730"/>
      <c r="E27" s="731"/>
    </row>
    <row r="28" spans="1:5" ht="15.75" customHeight="1">
      <c r="A28" s="125"/>
      <c r="B28" s="126"/>
      <c r="C28" s="127"/>
      <c r="D28" s="730"/>
      <c r="E28" s="731"/>
    </row>
    <row r="29" spans="1:5" ht="15.75" customHeight="1">
      <c r="A29" s="125"/>
      <c r="B29" s="126"/>
      <c r="C29" s="127"/>
      <c r="D29" s="730"/>
      <c r="E29" s="731"/>
    </row>
    <row r="30" spans="1:5" ht="15.75" customHeight="1" thickBot="1">
      <c r="A30" s="128"/>
      <c r="B30" s="129"/>
      <c r="C30" s="130"/>
      <c r="D30" s="742"/>
      <c r="E30" s="743"/>
    </row>
    <row r="31" spans="1:5" ht="15.75" customHeight="1" thickBot="1">
      <c r="A31" s="739" t="s">
        <v>7</v>
      </c>
      <c r="B31" s="739"/>
      <c r="C31" s="363">
        <f>SUM(C12:C30)</f>
        <v>0</v>
      </c>
      <c r="D31" s="740"/>
      <c r="E31" s="741"/>
    </row>
    <row r="32" spans="1:5" ht="15.75" customHeight="1">
      <c r="A32" s="1"/>
      <c r="B32" s="1"/>
      <c r="C32" s="1"/>
      <c r="D32" s="1"/>
      <c r="E32" s="1"/>
    </row>
    <row r="33" spans="1:5" ht="15.75" customHeight="1">
      <c r="A33" s="26" t="s">
        <v>123</v>
      </c>
      <c r="B33" s="131"/>
      <c r="C33" s="1"/>
      <c r="D33" s="1"/>
      <c r="E33" s="1"/>
    </row>
    <row r="34" spans="1:5" ht="15.75" customHeight="1">
      <c r="A34" s="26" t="s">
        <v>264</v>
      </c>
      <c r="B34" s="131"/>
      <c r="C34" s="1"/>
      <c r="D34" s="1"/>
      <c r="E34" s="1"/>
    </row>
    <row r="35" spans="1:5" ht="15.75" customHeight="1" thickBot="1">
      <c r="A35" s="1"/>
      <c r="B35" s="1"/>
      <c r="C35" s="1"/>
      <c r="D35" s="1"/>
      <c r="E35" s="1"/>
    </row>
    <row r="36" spans="1:5" ht="27" customHeight="1" thickBot="1">
      <c r="A36" s="2" t="s">
        <v>90</v>
      </c>
      <c r="B36" s="117"/>
      <c r="D36" s="2" t="s">
        <v>124</v>
      </c>
      <c r="E36" s="132"/>
    </row>
    <row r="37" spans="1:5" ht="15.75" customHeight="1">
      <c r="A37" s="7"/>
      <c r="B37" s="7"/>
      <c r="C37" s="7"/>
      <c r="D37" s="7"/>
      <c r="E37" s="5"/>
    </row>
    <row r="38" ht="15.75" customHeight="1">
      <c r="A38" s="8" t="s">
        <v>274</v>
      </c>
    </row>
    <row r="39" spans="1:4" ht="12.75">
      <c r="A39" s="133"/>
      <c r="B39" s="133"/>
      <c r="C39" s="133"/>
      <c r="D39" s="133"/>
    </row>
  </sheetData>
  <sheetProtection/>
  <mergeCells count="35">
    <mergeCell ref="A31:B31"/>
    <mergeCell ref="D31:E31"/>
    <mergeCell ref="D24:E24"/>
    <mergeCell ref="D25:E25"/>
    <mergeCell ref="D26:E26"/>
    <mergeCell ref="D28:E28"/>
    <mergeCell ref="D29:E29"/>
    <mergeCell ref="D30:E30"/>
    <mergeCell ref="D15:E15"/>
    <mergeCell ref="A9:B9"/>
    <mergeCell ref="D27:E27"/>
    <mergeCell ref="D17:E17"/>
    <mergeCell ref="D18:E18"/>
    <mergeCell ref="D19:E19"/>
    <mergeCell ref="D20:E20"/>
    <mergeCell ref="D21:E21"/>
    <mergeCell ref="D22:E22"/>
    <mergeCell ref="D23:E23"/>
    <mergeCell ref="D16:E16"/>
    <mergeCell ref="A7:B7"/>
    <mergeCell ref="C7:E7"/>
    <mergeCell ref="C8:E8"/>
    <mergeCell ref="A8:B8"/>
    <mergeCell ref="C9:E9"/>
    <mergeCell ref="D11:E11"/>
    <mergeCell ref="D12:E12"/>
    <mergeCell ref="D13:E13"/>
    <mergeCell ref="D14:E14"/>
    <mergeCell ref="A6:B6"/>
    <mergeCell ref="C6:E6"/>
    <mergeCell ref="A1:E1"/>
    <mergeCell ref="A3:E3"/>
    <mergeCell ref="A4:E4"/>
    <mergeCell ref="A5:B5"/>
    <mergeCell ref="C5:E5"/>
  </mergeCells>
  <dataValidations count="1">
    <dataValidation type="whole" operator="greaterThan" allowBlank="1" showInputMessage="1" showErrorMessage="1" error="Zadejte počet osob, tj. celé číslo!" sqref="C12:C30">
      <formula1>0</formula1>
    </dataValidation>
  </dataValidations>
  <printOptions/>
  <pageMargins left="0.7" right="0.7" top="0.787401575" bottom="0.787401575" header="0.3" footer="0.3"/>
  <pageSetup horizontalDpi="600" verticalDpi="600" orientation="landscape" paperSize="9" scale="6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J108"/>
  <sheetViews>
    <sheetView showGridLines="0" view="pageBreakPreview" zoomScale="90" zoomScaleNormal="75" zoomScaleSheetLayoutView="90" zoomScalePageLayoutView="0" workbookViewId="0" topLeftCell="A1">
      <pane ySplit="13" topLeftCell="BM14" activePane="bottomLeft" state="frozen"/>
      <selection pane="topLeft" activeCell="A1" sqref="A1"/>
      <selection pane="bottomLeft" activeCell="D14" sqref="D14"/>
    </sheetView>
  </sheetViews>
  <sheetFormatPr defaultColWidth="9.140625" defaultRowHeight="15"/>
  <cols>
    <col min="1" max="1" width="56.28125" style="152" customWidth="1"/>
    <col min="2" max="2" width="14.7109375" style="152" customWidth="1"/>
    <col min="3" max="3" width="14.7109375" style="154" customWidth="1"/>
    <col min="4" max="6" width="14.7109375" style="152" customWidth="1"/>
    <col min="7" max="8" width="16.140625" style="152" customWidth="1"/>
    <col min="9" max="9" width="15.7109375" style="152" customWidth="1"/>
    <col min="10" max="10" width="13.28125" style="152" customWidth="1"/>
    <col min="11" max="16384" width="9.140625" style="152" customWidth="1"/>
  </cols>
  <sheetData>
    <row r="1" spans="1:10" ht="15.75" customHeight="1">
      <c r="A1" s="506"/>
      <c r="B1" s="506"/>
      <c r="C1" s="506"/>
      <c r="D1" s="506"/>
      <c r="E1" s="506"/>
      <c r="F1" s="506"/>
      <c r="G1" s="506"/>
      <c r="H1" s="506"/>
      <c r="I1" s="506"/>
      <c r="J1" s="506"/>
    </row>
    <row r="2" ht="105" customHeight="1"/>
    <row r="3" spans="1:10" ht="15.75" customHeight="1">
      <c r="A3" s="507" t="s">
        <v>8</v>
      </c>
      <c r="B3" s="507"/>
      <c r="C3" s="507"/>
      <c r="D3" s="507"/>
      <c r="E3" s="507"/>
      <c r="F3" s="507"/>
      <c r="G3" s="507"/>
      <c r="H3" s="507"/>
      <c r="I3" s="507"/>
      <c r="J3" s="507"/>
    </row>
    <row r="4" spans="1:10" ht="18" customHeight="1" thickBot="1">
      <c r="A4" s="505" t="s">
        <v>248</v>
      </c>
      <c r="B4" s="505"/>
      <c r="C4" s="505"/>
      <c r="D4" s="505"/>
      <c r="E4" s="505"/>
      <c r="F4" s="505"/>
      <c r="G4" s="505"/>
      <c r="H4" s="505"/>
      <c r="I4" s="505"/>
      <c r="J4" s="505"/>
    </row>
    <row r="5" spans="1:10" ht="15.75" customHeight="1" thickBot="1">
      <c r="A5" s="192" t="s">
        <v>0</v>
      </c>
      <c r="B5" s="437" t="s">
        <v>359</v>
      </c>
      <c r="C5" s="437"/>
      <c r="D5" s="437"/>
      <c r="E5" s="437"/>
      <c r="F5" s="437"/>
      <c r="G5" s="437"/>
      <c r="H5" s="437"/>
      <c r="I5" s="437"/>
      <c r="J5" s="438"/>
    </row>
    <row r="6" spans="1:10" ht="15.75" customHeight="1" thickBot="1">
      <c r="A6" s="193" t="s">
        <v>1</v>
      </c>
      <c r="B6" s="445" t="s">
        <v>311</v>
      </c>
      <c r="C6" s="445"/>
      <c r="D6" s="445"/>
      <c r="E6" s="445"/>
      <c r="F6" s="445"/>
      <c r="G6" s="445"/>
      <c r="H6" s="445"/>
      <c r="I6" s="445"/>
      <c r="J6" s="446"/>
    </row>
    <row r="7" spans="1:10" ht="15.75" customHeight="1" thickBot="1">
      <c r="A7" s="192" t="s">
        <v>11</v>
      </c>
      <c r="B7" s="437" t="s">
        <v>312</v>
      </c>
      <c r="C7" s="437"/>
      <c r="D7" s="437"/>
      <c r="E7" s="437"/>
      <c r="F7" s="437"/>
      <c r="G7" s="437"/>
      <c r="H7" s="437"/>
      <c r="I7" s="437"/>
      <c r="J7" s="438"/>
    </row>
    <row r="8" spans="1:10" ht="15.75" customHeight="1" thickBot="1">
      <c r="A8" s="192" t="s">
        <v>5</v>
      </c>
      <c r="B8" s="450" t="s">
        <v>314</v>
      </c>
      <c r="C8" s="451"/>
      <c r="D8" s="451"/>
      <c r="E8" s="451"/>
      <c r="F8" s="451"/>
      <c r="G8" s="451"/>
      <c r="H8" s="451"/>
      <c r="I8" s="451"/>
      <c r="J8" s="452"/>
    </row>
    <row r="9" spans="1:10" ht="15.75" customHeight="1" thickBot="1">
      <c r="A9" s="192" t="s">
        <v>92</v>
      </c>
      <c r="B9" s="472" t="s">
        <v>367</v>
      </c>
      <c r="C9" s="473"/>
      <c r="D9" s="473"/>
      <c r="E9" s="473"/>
      <c r="F9" s="473"/>
      <c r="G9" s="473"/>
      <c r="H9" s="473"/>
      <c r="I9" s="473"/>
      <c r="J9" s="474"/>
    </row>
    <row r="10" ht="15.75" customHeight="1" thickBot="1">
      <c r="C10" s="152"/>
    </row>
    <row r="11" spans="1:10" ht="19.5" customHeight="1" thickBot="1">
      <c r="A11" s="518" t="s">
        <v>247</v>
      </c>
      <c r="B11" s="519"/>
      <c r="C11" s="519"/>
      <c r="D11" s="519"/>
      <c r="E11" s="519"/>
      <c r="F11" s="519"/>
      <c r="G11" s="519"/>
      <c r="H11" s="519"/>
      <c r="I11" s="519"/>
      <c r="J11" s="520"/>
    </row>
    <row r="12" spans="1:10" ht="24.75" customHeight="1">
      <c r="A12" s="521" t="s">
        <v>246</v>
      </c>
      <c r="B12" s="508" t="s">
        <v>245</v>
      </c>
      <c r="C12" s="523" t="s">
        <v>244</v>
      </c>
      <c r="D12" s="508" t="s">
        <v>243</v>
      </c>
      <c r="E12" s="508" t="s">
        <v>242</v>
      </c>
      <c r="F12" s="508" t="s">
        <v>241</v>
      </c>
      <c r="G12" s="508" t="s">
        <v>240</v>
      </c>
      <c r="H12" s="508" t="s">
        <v>270</v>
      </c>
      <c r="I12" s="525" t="s">
        <v>239</v>
      </c>
      <c r="J12" s="510" t="s">
        <v>238</v>
      </c>
    </row>
    <row r="13" spans="1:10" ht="72" customHeight="1" thickBot="1">
      <c r="A13" s="522"/>
      <c r="B13" s="509"/>
      <c r="C13" s="524"/>
      <c r="D13" s="509"/>
      <c r="E13" s="509"/>
      <c r="F13" s="509"/>
      <c r="G13" s="509"/>
      <c r="H13" s="509"/>
      <c r="I13" s="526"/>
      <c r="J13" s="511"/>
    </row>
    <row r="14" spans="1:10" ht="207" customHeight="1" thickBot="1">
      <c r="A14" s="403" t="s">
        <v>315</v>
      </c>
      <c r="B14" s="403" t="s">
        <v>316</v>
      </c>
      <c r="C14" s="404" t="s">
        <v>365</v>
      </c>
      <c r="D14" s="403" t="s">
        <v>317</v>
      </c>
      <c r="E14" s="403" t="s">
        <v>318</v>
      </c>
      <c r="F14" s="403" t="s">
        <v>317</v>
      </c>
      <c r="G14" s="403" t="s">
        <v>317</v>
      </c>
      <c r="H14" s="403" t="s">
        <v>317</v>
      </c>
      <c r="I14" s="405" t="s">
        <v>319</v>
      </c>
      <c r="J14" s="406"/>
    </row>
    <row r="15" spans="1:10" ht="15.75" customHeight="1">
      <c r="A15" s="191" t="s">
        <v>237</v>
      </c>
      <c r="B15" s="190">
        <f>B16+B27+B28+B29+B30</f>
        <v>0</v>
      </c>
      <c r="C15" s="190">
        <f>C16+C27+C28+C29+C30</f>
        <v>0</v>
      </c>
      <c r="D15" s="286">
        <f aca="true" t="shared" si="0" ref="D15:D35">IF(C15=0,"",C15/B15)</f>
      </c>
      <c r="E15" s="190">
        <f>E16+E27+E28+E29+E30</f>
        <v>0</v>
      </c>
      <c r="F15" s="291">
        <f aca="true" t="shared" si="1" ref="F15:F35">IF(E15=0,"",E15/B15)</f>
      </c>
      <c r="G15" s="190">
        <f aca="true" t="shared" si="2" ref="G15:G46">C15+E15</f>
        <v>0</v>
      </c>
      <c r="H15" s="294">
        <f aca="true" t="shared" si="3" ref="H15:H46">IF(B15=0,"",(C15+E15)/B15)</f>
      </c>
      <c r="I15" s="277"/>
      <c r="J15" s="171"/>
    </row>
    <row r="16" spans="1:10" ht="15.75" customHeight="1">
      <c r="A16" s="187" t="s">
        <v>236</v>
      </c>
      <c r="B16" s="185">
        <f>B17+B22</f>
        <v>0</v>
      </c>
      <c r="C16" s="185">
        <f>C17+C22</f>
        <v>0</v>
      </c>
      <c r="D16" s="286">
        <f t="shared" si="0"/>
      </c>
      <c r="E16" s="185">
        <f>E17+E22</f>
        <v>0</v>
      </c>
      <c r="F16" s="292">
        <f t="shared" si="1"/>
      </c>
      <c r="G16" s="185">
        <f t="shared" si="2"/>
        <v>0</v>
      </c>
      <c r="H16" s="286">
        <f t="shared" si="3"/>
      </c>
      <c r="I16" s="278"/>
      <c r="J16" s="171"/>
    </row>
    <row r="17" spans="1:10" ht="15.75" customHeight="1">
      <c r="A17" s="189" t="s">
        <v>235</v>
      </c>
      <c r="B17" s="188">
        <f>B18+B19+B20+B21</f>
        <v>0</v>
      </c>
      <c r="C17" s="188">
        <f>C18+C19+C20+C21</f>
        <v>0</v>
      </c>
      <c r="D17" s="286">
        <f t="shared" si="0"/>
      </c>
      <c r="E17" s="188">
        <f>E18+E19+E20+E21</f>
        <v>0</v>
      </c>
      <c r="F17" s="292">
        <f t="shared" si="1"/>
      </c>
      <c r="G17" s="185">
        <f t="shared" si="2"/>
        <v>0</v>
      </c>
      <c r="H17" s="286">
        <f t="shared" si="3"/>
      </c>
      <c r="I17" s="278"/>
      <c r="J17" s="171"/>
    </row>
    <row r="18" spans="1:10" ht="15.75" customHeight="1">
      <c r="A18" s="189" t="s">
        <v>234</v>
      </c>
      <c r="B18" s="186"/>
      <c r="C18" s="186"/>
      <c r="D18" s="286">
        <f t="shared" si="0"/>
      </c>
      <c r="E18" s="186"/>
      <c r="F18" s="292">
        <f t="shared" si="1"/>
      </c>
      <c r="G18" s="185">
        <f t="shared" si="2"/>
        <v>0</v>
      </c>
      <c r="H18" s="286">
        <f t="shared" si="3"/>
      </c>
      <c r="I18" s="278"/>
      <c r="J18" s="171"/>
    </row>
    <row r="19" spans="1:10" ht="15.75" customHeight="1">
      <c r="A19" s="189" t="s">
        <v>233</v>
      </c>
      <c r="B19" s="186"/>
      <c r="C19" s="186"/>
      <c r="D19" s="286">
        <f t="shared" si="0"/>
      </c>
      <c r="E19" s="186"/>
      <c r="F19" s="292">
        <f t="shared" si="1"/>
      </c>
      <c r="G19" s="185">
        <f t="shared" si="2"/>
        <v>0</v>
      </c>
      <c r="H19" s="286">
        <f t="shared" si="3"/>
      </c>
      <c r="I19" s="278"/>
      <c r="J19" s="171"/>
    </row>
    <row r="20" spans="1:10" ht="15.75" customHeight="1">
      <c r="A20" s="189" t="s">
        <v>232</v>
      </c>
      <c r="B20" s="186"/>
      <c r="C20" s="186"/>
      <c r="D20" s="286">
        <f t="shared" si="0"/>
      </c>
      <c r="E20" s="186"/>
      <c r="F20" s="292">
        <f t="shared" si="1"/>
      </c>
      <c r="G20" s="185">
        <f t="shared" si="2"/>
        <v>0</v>
      </c>
      <c r="H20" s="286">
        <f t="shared" si="3"/>
      </c>
      <c r="I20" s="278"/>
      <c r="J20" s="171"/>
    </row>
    <row r="21" spans="1:10" ht="15.75" customHeight="1">
      <c r="A21" s="189" t="s">
        <v>231</v>
      </c>
      <c r="B21" s="186"/>
      <c r="C21" s="186"/>
      <c r="D21" s="286">
        <f t="shared" si="0"/>
      </c>
      <c r="E21" s="186"/>
      <c r="F21" s="292">
        <f t="shared" si="1"/>
      </c>
      <c r="G21" s="185">
        <f t="shared" si="2"/>
        <v>0</v>
      </c>
      <c r="H21" s="286">
        <f t="shared" si="3"/>
      </c>
      <c r="I21" s="278"/>
      <c r="J21" s="171"/>
    </row>
    <row r="22" spans="1:10" ht="15.75" customHeight="1">
      <c r="A22" s="189" t="s">
        <v>230</v>
      </c>
      <c r="B22" s="188">
        <f>B23+B24+B25+B26</f>
        <v>0</v>
      </c>
      <c r="C22" s="188">
        <f>C23+C24+C25+C26</f>
        <v>0</v>
      </c>
      <c r="D22" s="286">
        <f t="shared" si="0"/>
      </c>
      <c r="E22" s="188">
        <f>E23+E24+E25+E26</f>
        <v>0</v>
      </c>
      <c r="F22" s="292">
        <f t="shared" si="1"/>
      </c>
      <c r="G22" s="185">
        <f t="shared" si="2"/>
        <v>0</v>
      </c>
      <c r="H22" s="286">
        <f t="shared" si="3"/>
      </c>
      <c r="I22" s="278"/>
      <c r="J22" s="171"/>
    </row>
    <row r="23" spans="1:10" ht="15.75" customHeight="1">
      <c r="A23" s="189" t="s">
        <v>229</v>
      </c>
      <c r="B23" s="186"/>
      <c r="C23" s="186"/>
      <c r="D23" s="286">
        <f t="shared" si="0"/>
      </c>
      <c r="E23" s="186"/>
      <c r="F23" s="292">
        <f t="shared" si="1"/>
      </c>
      <c r="G23" s="185">
        <f t="shared" si="2"/>
        <v>0</v>
      </c>
      <c r="H23" s="286">
        <f t="shared" si="3"/>
      </c>
      <c r="I23" s="278"/>
      <c r="J23" s="171"/>
    </row>
    <row r="24" spans="1:10" ht="15.75" customHeight="1">
      <c r="A24" s="189" t="s">
        <v>228</v>
      </c>
      <c r="B24" s="186"/>
      <c r="C24" s="186"/>
      <c r="D24" s="286">
        <f t="shared" si="0"/>
      </c>
      <c r="E24" s="186"/>
      <c r="F24" s="292">
        <f t="shared" si="1"/>
      </c>
      <c r="G24" s="185">
        <f t="shared" si="2"/>
        <v>0</v>
      </c>
      <c r="H24" s="286">
        <f t="shared" si="3"/>
      </c>
      <c r="I24" s="278"/>
      <c r="J24" s="171"/>
    </row>
    <row r="25" spans="1:10" ht="15.75" customHeight="1">
      <c r="A25" s="189" t="s">
        <v>227</v>
      </c>
      <c r="B25" s="186"/>
      <c r="C25" s="186"/>
      <c r="D25" s="286">
        <f t="shared" si="0"/>
      </c>
      <c r="E25" s="186"/>
      <c r="F25" s="292">
        <f t="shared" si="1"/>
      </c>
      <c r="G25" s="185">
        <f t="shared" si="2"/>
        <v>0</v>
      </c>
      <c r="H25" s="286">
        <f t="shared" si="3"/>
      </c>
      <c r="I25" s="278"/>
      <c r="J25" s="171"/>
    </row>
    <row r="26" spans="1:10" ht="15.75" customHeight="1">
      <c r="A26" s="189" t="s">
        <v>226</v>
      </c>
      <c r="B26" s="186"/>
      <c r="C26" s="186"/>
      <c r="D26" s="286">
        <f t="shared" si="0"/>
      </c>
      <c r="E26" s="186"/>
      <c r="F26" s="292">
        <f t="shared" si="1"/>
      </c>
      <c r="G26" s="185">
        <f t="shared" si="2"/>
        <v>0</v>
      </c>
      <c r="H26" s="286">
        <f t="shared" si="3"/>
      </c>
      <c r="I26" s="278"/>
      <c r="J26" s="171"/>
    </row>
    <row r="27" spans="1:10" ht="15.75" customHeight="1">
      <c r="A27" s="187" t="s">
        <v>225</v>
      </c>
      <c r="B27" s="186"/>
      <c r="C27" s="186"/>
      <c r="D27" s="286">
        <f t="shared" si="0"/>
      </c>
      <c r="E27" s="186"/>
      <c r="F27" s="292">
        <f t="shared" si="1"/>
      </c>
      <c r="G27" s="185">
        <f t="shared" si="2"/>
        <v>0</v>
      </c>
      <c r="H27" s="286">
        <f t="shared" si="3"/>
      </c>
      <c r="I27" s="278"/>
      <c r="J27" s="171"/>
    </row>
    <row r="28" spans="1:10" ht="15.75" customHeight="1">
      <c r="A28" s="187" t="s">
        <v>224</v>
      </c>
      <c r="B28" s="186"/>
      <c r="C28" s="186"/>
      <c r="D28" s="286">
        <f t="shared" si="0"/>
      </c>
      <c r="E28" s="186"/>
      <c r="F28" s="292">
        <f t="shared" si="1"/>
      </c>
      <c r="G28" s="185">
        <f t="shared" si="2"/>
        <v>0</v>
      </c>
      <c r="H28" s="286">
        <f t="shared" si="3"/>
      </c>
      <c r="I28" s="278"/>
      <c r="J28" s="171"/>
    </row>
    <row r="29" spans="1:10" ht="15.75" customHeight="1">
      <c r="A29" s="187" t="s">
        <v>223</v>
      </c>
      <c r="B29" s="186"/>
      <c r="C29" s="186"/>
      <c r="D29" s="286">
        <f t="shared" si="0"/>
      </c>
      <c r="E29" s="186"/>
      <c r="F29" s="292">
        <f t="shared" si="1"/>
      </c>
      <c r="G29" s="185">
        <f t="shared" si="2"/>
        <v>0</v>
      </c>
      <c r="H29" s="286">
        <f t="shared" si="3"/>
      </c>
      <c r="I29" s="278"/>
      <c r="J29" s="171"/>
    </row>
    <row r="30" spans="1:10" ht="15.75" customHeight="1">
      <c r="A30" s="187" t="s">
        <v>222</v>
      </c>
      <c r="B30" s="186"/>
      <c r="C30" s="186"/>
      <c r="D30" s="286">
        <f t="shared" si="0"/>
      </c>
      <c r="E30" s="186"/>
      <c r="F30" s="292">
        <f t="shared" si="1"/>
      </c>
      <c r="G30" s="185">
        <f t="shared" si="2"/>
        <v>0</v>
      </c>
      <c r="H30" s="286">
        <f t="shared" si="3"/>
      </c>
      <c r="I30" s="278"/>
      <c r="J30" s="171"/>
    </row>
    <row r="31" spans="1:10" ht="15.75" customHeight="1">
      <c r="A31" s="173" t="s">
        <v>221</v>
      </c>
      <c r="B31" s="181">
        <f>B32</f>
        <v>0</v>
      </c>
      <c r="C31" s="181">
        <f>+C32</f>
        <v>0</v>
      </c>
      <c r="D31" s="287">
        <f t="shared" si="0"/>
      </c>
      <c r="E31" s="181">
        <f>+E32</f>
        <v>0</v>
      </c>
      <c r="F31" s="293">
        <f t="shared" si="1"/>
      </c>
      <c r="G31" s="181">
        <f t="shared" si="2"/>
        <v>0</v>
      </c>
      <c r="H31" s="289">
        <f t="shared" si="3"/>
      </c>
      <c r="I31" s="279"/>
      <c r="J31" s="171"/>
    </row>
    <row r="32" spans="1:10" ht="15.75" customHeight="1">
      <c r="A32" s="187" t="s">
        <v>220</v>
      </c>
      <c r="B32" s="188">
        <f>B33+B34+B35+B36</f>
        <v>0</v>
      </c>
      <c r="C32" s="188">
        <f>C33+C34+C35+C36</f>
        <v>0</v>
      </c>
      <c r="D32" s="286">
        <f t="shared" si="0"/>
      </c>
      <c r="E32" s="188">
        <f>E33+E34+E35+E36</f>
        <v>0</v>
      </c>
      <c r="F32" s="292">
        <f t="shared" si="1"/>
      </c>
      <c r="G32" s="185">
        <f t="shared" si="2"/>
        <v>0</v>
      </c>
      <c r="H32" s="286">
        <f t="shared" si="3"/>
      </c>
      <c r="I32" s="278"/>
      <c r="J32" s="171"/>
    </row>
    <row r="33" spans="1:10" ht="15.75" customHeight="1">
      <c r="A33" s="187" t="s">
        <v>219</v>
      </c>
      <c r="B33" s="186"/>
      <c r="C33" s="186"/>
      <c r="D33" s="286">
        <f t="shared" si="0"/>
      </c>
      <c r="E33" s="186"/>
      <c r="F33" s="292">
        <f t="shared" si="1"/>
      </c>
      <c r="G33" s="185">
        <f t="shared" si="2"/>
        <v>0</v>
      </c>
      <c r="H33" s="286">
        <f t="shared" si="3"/>
      </c>
      <c r="I33" s="278"/>
      <c r="J33" s="171"/>
    </row>
    <row r="34" spans="1:10" ht="15.75" customHeight="1">
      <c r="A34" s="187" t="s">
        <v>218</v>
      </c>
      <c r="B34" s="186"/>
      <c r="C34" s="186"/>
      <c r="D34" s="286">
        <f t="shared" si="0"/>
      </c>
      <c r="E34" s="186"/>
      <c r="F34" s="292">
        <f t="shared" si="1"/>
      </c>
      <c r="G34" s="185">
        <f t="shared" si="2"/>
        <v>0</v>
      </c>
      <c r="H34" s="286">
        <f t="shared" si="3"/>
      </c>
      <c r="I34" s="278"/>
      <c r="J34" s="171"/>
    </row>
    <row r="35" spans="1:10" ht="15.75" customHeight="1">
      <c r="A35" s="187" t="s">
        <v>217</v>
      </c>
      <c r="B35" s="186"/>
      <c r="C35" s="186"/>
      <c r="D35" s="286">
        <f t="shared" si="0"/>
      </c>
      <c r="E35" s="186"/>
      <c r="F35" s="292">
        <f t="shared" si="1"/>
      </c>
      <c r="G35" s="185">
        <f t="shared" si="2"/>
        <v>0</v>
      </c>
      <c r="H35" s="286">
        <f t="shared" si="3"/>
      </c>
      <c r="I35" s="278"/>
      <c r="J35" s="171"/>
    </row>
    <row r="36" spans="1:10" ht="15.75" customHeight="1">
      <c r="A36" s="187" t="s">
        <v>216</v>
      </c>
      <c r="B36" s="186"/>
      <c r="C36" s="186"/>
      <c r="D36" s="286">
        <f aca="true" t="shared" si="4" ref="D36:D48">IF(C36=0,"",C36/B36)</f>
      </c>
      <c r="E36" s="186"/>
      <c r="F36" s="292">
        <f aca="true" t="shared" si="5" ref="F36:F46">IF(E36=0,"",E36/B36)</f>
      </c>
      <c r="G36" s="185">
        <f t="shared" si="2"/>
        <v>0</v>
      </c>
      <c r="H36" s="286">
        <f t="shared" si="3"/>
      </c>
      <c r="I36" s="278"/>
      <c r="J36" s="171"/>
    </row>
    <row r="37" spans="1:10" ht="15.75" customHeight="1">
      <c r="A37" s="173" t="s">
        <v>215</v>
      </c>
      <c r="B37" s="181">
        <f>B38+B41+B44+B45+B46+B47+B48+B49</f>
        <v>0</v>
      </c>
      <c r="C37" s="181">
        <f>C38+C41+C44+C45+C46+C47+C48+C49</f>
        <v>0</v>
      </c>
      <c r="D37" s="287">
        <f t="shared" si="4"/>
      </c>
      <c r="E37" s="181">
        <f>E38+E41+E44+E45+E46+E47+E48+E49</f>
        <v>0</v>
      </c>
      <c r="F37" s="293">
        <f t="shared" si="5"/>
      </c>
      <c r="G37" s="181">
        <f t="shared" si="2"/>
        <v>0</v>
      </c>
      <c r="H37" s="289">
        <f t="shared" si="3"/>
      </c>
      <c r="I37" s="279"/>
      <c r="J37" s="171"/>
    </row>
    <row r="38" spans="1:10" ht="15.75" customHeight="1">
      <c r="A38" s="187" t="s">
        <v>214</v>
      </c>
      <c r="B38" s="188">
        <f>B39+B40</f>
        <v>0</v>
      </c>
      <c r="C38" s="188">
        <f>C39+C40</f>
        <v>0</v>
      </c>
      <c r="D38" s="286">
        <f t="shared" si="4"/>
      </c>
      <c r="E38" s="188">
        <f>E39+E40</f>
        <v>0</v>
      </c>
      <c r="F38" s="292">
        <f t="shared" si="5"/>
      </c>
      <c r="G38" s="185">
        <f t="shared" si="2"/>
        <v>0</v>
      </c>
      <c r="H38" s="286">
        <f t="shared" si="3"/>
      </c>
      <c r="I38" s="278"/>
      <c r="J38" s="171"/>
    </row>
    <row r="39" spans="1:10" ht="15.75" customHeight="1">
      <c r="A39" s="187" t="s">
        <v>213</v>
      </c>
      <c r="B39" s="186"/>
      <c r="C39" s="186"/>
      <c r="D39" s="286">
        <f t="shared" si="4"/>
      </c>
      <c r="E39" s="186"/>
      <c r="F39" s="292">
        <f t="shared" si="5"/>
      </c>
      <c r="G39" s="185">
        <f t="shared" si="2"/>
        <v>0</v>
      </c>
      <c r="H39" s="286">
        <f t="shared" si="3"/>
      </c>
      <c r="I39" s="278"/>
      <c r="J39" s="171"/>
    </row>
    <row r="40" spans="1:10" ht="15.75" customHeight="1">
      <c r="A40" s="187" t="s">
        <v>212</v>
      </c>
      <c r="B40" s="186"/>
      <c r="C40" s="186"/>
      <c r="D40" s="286">
        <f t="shared" si="4"/>
      </c>
      <c r="E40" s="186"/>
      <c r="F40" s="292">
        <f t="shared" si="5"/>
      </c>
      <c r="G40" s="185">
        <f t="shared" si="2"/>
        <v>0</v>
      </c>
      <c r="H40" s="286">
        <f t="shared" si="3"/>
      </c>
      <c r="I40" s="278"/>
      <c r="J40" s="171"/>
    </row>
    <row r="41" spans="1:10" ht="15.75" customHeight="1">
      <c r="A41" s="187" t="s">
        <v>211</v>
      </c>
      <c r="B41" s="188">
        <f>B42+B43</f>
        <v>0</v>
      </c>
      <c r="C41" s="188">
        <f>C42+C43</f>
        <v>0</v>
      </c>
      <c r="D41" s="286">
        <f t="shared" si="4"/>
      </c>
      <c r="E41" s="188">
        <f>E42+E43</f>
        <v>0</v>
      </c>
      <c r="F41" s="292">
        <f t="shared" si="5"/>
      </c>
      <c r="G41" s="185">
        <f t="shared" si="2"/>
        <v>0</v>
      </c>
      <c r="H41" s="286">
        <f t="shared" si="3"/>
      </c>
      <c r="I41" s="278"/>
      <c r="J41" s="171"/>
    </row>
    <row r="42" spans="1:10" ht="15.75" customHeight="1">
      <c r="A42" s="187" t="s">
        <v>210</v>
      </c>
      <c r="B42" s="186"/>
      <c r="C42" s="186"/>
      <c r="D42" s="286">
        <f t="shared" si="4"/>
      </c>
      <c r="E42" s="186"/>
      <c r="F42" s="292">
        <f t="shared" si="5"/>
      </c>
      <c r="G42" s="185">
        <f t="shared" si="2"/>
        <v>0</v>
      </c>
      <c r="H42" s="286">
        <f t="shared" si="3"/>
      </c>
      <c r="I42" s="278"/>
      <c r="J42" s="171"/>
    </row>
    <row r="43" spans="1:10" ht="15.75" customHeight="1">
      <c r="A43" s="187" t="s">
        <v>209</v>
      </c>
      <c r="B43" s="186"/>
      <c r="C43" s="186"/>
      <c r="D43" s="286">
        <f t="shared" si="4"/>
      </c>
      <c r="E43" s="186"/>
      <c r="F43" s="292">
        <f t="shared" si="5"/>
      </c>
      <c r="G43" s="185">
        <f t="shared" si="2"/>
        <v>0</v>
      </c>
      <c r="H43" s="286">
        <f t="shared" si="3"/>
      </c>
      <c r="I43" s="278"/>
      <c r="J43" s="171"/>
    </row>
    <row r="44" spans="1:10" ht="15.75" customHeight="1">
      <c r="A44" s="187" t="s">
        <v>208</v>
      </c>
      <c r="B44" s="186"/>
      <c r="C44" s="186"/>
      <c r="D44" s="286">
        <f t="shared" si="4"/>
      </c>
      <c r="E44" s="186"/>
      <c r="F44" s="292">
        <f t="shared" si="5"/>
      </c>
      <c r="G44" s="185">
        <f t="shared" si="2"/>
        <v>0</v>
      </c>
      <c r="H44" s="286">
        <f t="shared" si="3"/>
      </c>
      <c r="I44" s="278"/>
      <c r="J44" s="171"/>
    </row>
    <row r="45" spans="1:10" ht="15.75" customHeight="1">
      <c r="A45" s="187" t="s">
        <v>207</v>
      </c>
      <c r="B45" s="186"/>
      <c r="C45" s="186"/>
      <c r="D45" s="286">
        <f t="shared" si="4"/>
      </c>
      <c r="E45" s="186"/>
      <c r="F45" s="292">
        <f t="shared" si="5"/>
      </c>
      <c r="G45" s="185">
        <f t="shared" si="2"/>
        <v>0</v>
      </c>
      <c r="H45" s="286">
        <f t="shared" si="3"/>
      </c>
      <c r="I45" s="278"/>
      <c r="J45" s="171"/>
    </row>
    <row r="46" spans="1:10" ht="15.75" customHeight="1">
      <c r="A46" s="187" t="s">
        <v>206</v>
      </c>
      <c r="B46" s="186"/>
      <c r="C46" s="186"/>
      <c r="D46" s="286">
        <f t="shared" si="4"/>
      </c>
      <c r="E46" s="186"/>
      <c r="F46" s="292">
        <f t="shared" si="5"/>
      </c>
      <c r="G46" s="185">
        <f t="shared" si="2"/>
        <v>0</v>
      </c>
      <c r="H46" s="286">
        <f t="shared" si="3"/>
      </c>
      <c r="I46" s="278"/>
      <c r="J46" s="171"/>
    </row>
    <row r="47" spans="1:10" ht="15.75" customHeight="1">
      <c r="A47" s="187" t="s">
        <v>205</v>
      </c>
      <c r="B47" s="186"/>
      <c r="C47" s="186"/>
      <c r="D47" s="286">
        <f t="shared" si="4"/>
      </c>
      <c r="E47" s="186"/>
      <c r="F47" s="292">
        <f aca="true" t="shared" si="6" ref="F47:F85">IF(E47=0,"",E47/B47)</f>
      </c>
      <c r="G47" s="185">
        <f aca="true" t="shared" si="7" ref="G47:G74">C47+E47</f>
        <v>0</v>
      </c>
      <c r="H47" s="286">
        <f aca="true" t="shared" si="8" ref="H47:H78">IF(B47=0,"",(C47+E47)/B47)</f>
      </c>
      <c r="I47" s="278"/>
      <c r="J47" s="171"/>
    </row>
    <row r="48" spans="1:10" ht="15.75" customHeight="1">
      <c r="A48" s="187" t="s">
        <v>204</v>
      </c>
      <c r="B48" s="186"/>
      <c r="C48" s="186"/>
      <c r="D48" s="286">
        <f t="shared" si="4"/>
      </c>
      <c r="E48" s="186"/>
      <c r="F48" s="292">
        <f t="shared" si="6"/>
      </c>
      <c r="G48" s="185">
        <f t="shared" si="7"/>
        <v>0</v>
      </c>
      <c r="H48" s="286">
        <f t="shared" si="8"/>
      </c>
      <c r="I48" s="278"/>
      <c r="J48" s="171"/>
    </row>
    <row r="49" spans="1:10" ht="15.75" customHeight="1">
      <c r="A49" s="187" t="s">
        <v>203</v>
      </c>
      <c r="B49" s="188">
        <f>B50+B51</f>
        <v>0</v>
      </c>
      <c r="C49" s="188">
        <f>C50+C51</f>
        <v>0</v>
      </c>
      <c r="D49" s="286">
        <f aca="true" t="shared" si="9" ref="D49:D56">IF(C49=0,"",C49/B49)</f>
      </c>
      <c r="E49" s="188">
        <f>E50+E51</f>
        <v>0</v>
      </c>
      <c r="F49" s="292">
        <f t="shared" si="6"/>
      </c>
      <c r="G49" s="185">
        <f t="shared" si="7"/>
        <v>0</v>
      </c>
      <c r="H49" s="286">
        <f t="shared" si="8"/>
      </c>
      <c r="I49" s="278"/>
      <c r="J49" s="171"/>
    </row>
    <row r="50" spans="1:10" ht="15.75" customHeight="1">
      <c r="A50" s="187" t="s">
        <v>202</v>
      </c>
      <c r="B50" s="186"/>
      <c r="C50" s="186"/>
      <c r="D50" s="286">
        <f t="shared" si="9"/>
      </c>
      <c r="E50" s="186"/>
      <c r="F50" s="292">
        <f t="shared" si="6"/>
      </c>
      <c r="G50" s="185">
        <f t="shared" si="7"/>
        <v>0</v>
      </c>
      <c r="H50" s="286">
        <f t="shared" si="8"/>
      </c>
      <c r="I50" s="278"/>
      <c r="J50" s="171"/>
    </row>
    <row r="51" spans="1:10" ht="15.75" customHeight="1">
      <c r="A51" s="187" t="s">
        <v>201</v>
      </c>
      <c r="B51" s="186"/>
      <c r="C51" s="186"/>
      <c r="D51" s="286">
        <f t="shared" si="9"/>
      </c>
      <c r="E51" s="186"/>
      <c r="F51" s="292">
        <f t="shared" si="6"/>
      </c>
      <c r="G51" s="185">
        <f t="shared" si="7"/>
        <v>0</v>
      </c>
      <c r="H51" s="286">
        <f t="shared" si="8"/>
      </c>
      <c r="I51" s="278"/>
      <c r="J51" s="171"/>
    </row>
    <row r="52" spans="1:10" ht="15.75" customHeight="1">
      <c r="A52" s="173" t="s">
        <v>200</v>
      </c>
      <c r="B52" s="181">
        <f>B53+B54+B55+B56+B57</f>
        <v>0</v>
      </c>
      <c r="C52" s="181">
        <f>C53+C54+C55+C56+C57</f>
        <v>0</v>
      </c>
      <c r="D52" s="287">
        <f t="shared" si="9"/>
      </c>
      <c r="E52" s="181">
        <f>E53+E54+E55+E56+E57</f>
        <v>0</v>
      </c>
      <c r="F52" s="293">
        <f t="shared" si="6"/>
      </c>
      <c r="G52" s="181">
        <f t="shared" si="7"/>
        <v>0</v>
      </c>
      <c r="H52" s="289">
        <f t="shared" si="8"/>
      </c>
      <c r="I52" s="279"/>
      <c r="J52" s="171"/>
    </row>
    <row r="53" spans="1:10" ht="15.75" customHeight="1">
      <c r="A53" s="187" t="s">
        <v>199</v>
      </c>
      <c r="B53" s="186"/>
      <c r="C53" s="186"/>
      <c r="D53" s="286">
        <f t="shared" si="9"/>
      </c>
      <c r="E53" s="186"/>
      <c r="F53" s="292">
        <f t="shared" si="6"/>
      </c>
      <c r="G53" s="185">
        <f t="shared" si="7"/>
        <v>0</v>
      </c>
      <c r="H53" s="286">
        <f t="shared" si="8"/>
      </c>
      <c r="I53" s="278"/>
      <c r="J53" s="171"/>
    </row>
    <row r="54" spans="1:10" ht="15.75" customHeight="1">
      <c r="A54" s="187" t="s">
        <v>198</v>
      </c>
      <c r="B54" s="186"/>
      <c r="C54" s="186"/>
      <c r="D54" s="286">
        <f t="shared" si="9"/>
      </c>
      <c r="E54" s="186"/>
      <c r="F54" s="292">
        <f t="shared" si="6"/>
      </c>
      <c r="G54" s="185">
        <f t="shared" si="7"/>
        <v>0</v>
      </c>
      <c r="H54" s="286">
        <f t="shared" si="8"/>
      </c>
      <c r="I54" s="278"/>
      <c r="J54" s="171"/>
    </row>
    <row r="55" spans="1:10" ht="15.75" customHeight="1">
      <c r="A55" s="187" t="s">
        <v>197</v>
      </c>
      <c r="B55" s="186"/>
      <c r="C55" s="186"/>
      <c r="D55" s="286">
        <f t="shared" si="9"/>
      </c>
      <c r="E55" s="186"/>
      <c r="F55" s="292">
        <f t="shared" si="6"/>
      </c>
      <c r="G55" s="185">
        <f t="shared" si="7"/>
        <v>0</v>
      </c>
      <c r="H55" s="286">
        <f t="shared" si="8"/>
      </c>
      <c r="I55" s="278"/>
      <c r="J55" s="171"/>
    </row>
    <row r="56" spans="1:10" ht="15.75" customHeight="1">
      <c r="A56" s="187" t="s">
        <v>196</v>
      </c>
      <c r="B56" s="186"/>
      <c r="C56" s="186"/>
      <c r="D56" s="286">
        <f t="shared" si="9"/>
      </c>
      <c r="E56" s="186"/>
      <c r="F56" s="292">
        <f t="shared" si="6"/>
      </c>
      <c r="G56" s="185">
        <f t="shared" si="7"/>
        <v>0</v>
      </c>
      <c r="H56" s="286">
        <f t="shared" si="8"/>
      </c>
      <c r="I56" s="278"/>
      <c r="J56" s="171"/>
    </row>
    <row r="57" spans="1:10" ht="15.75" customHeight="1">
      <c r="A57" s="187" t="s">
        <v>195</v>
      </c>
      <c r="B57" s="186"/>
      <c r="C57" s="186"/>
      <c r="D57" s="286">
        <f>IF(C57=0,"",C57/B57)</f>
      </c>
      <c r="E57" s="186"/>
      <c r="F57" s="292">
        <f t="shared" si="6"/>
      </c>
      <c r="G57" s="185">
        <f t="shared" si="7"/>
        <v>0</v>
      </c>
      <c r="H57" s="286">
        <f t="shared" si="8"/>
      </c>
      <c r="I57" s="278"/>
      <c r="J57" s="171"/>
    </row>
    <row r="58" spans="1:10" ht="15.75" customHeight="1">
      <c r="A58" s="173" t="s">
        <v>194</v>
      </c>
      <c r="B58" s="181">
        <f>B59+B60</f>
        <v>0</v>
      </c>
      <c r="C58" s="181">
        <f>C59+C60</f>
        <v>0</v>
      </c>
      <c r="D58" s="287">
        <f>IF(C58=0,"",C58/B58)</f>
      </c>
      <c r="E58" s="181">
        <f>E59+E60</f>
        <v>0</v>
      </c>
      <c r="F58" s="293">
        <f t="shared" si="6"/>
      </c>
      <c r="G58" s="181">
        <f t="shared" si="7"/>
        <v>0</v>
      </c>
      <c r="H58" s="289">
        <f t="shared" si="8"/>
      </c>
      <c r="I58" s="279"/>
      <c r="J58" s="171"/>
    </row>
    <row r="59" spans="1:10" ht="15.75" customHeight="1">
      <c r="A59" s="187" t="s">
        <v>193</v>
      </c>
      <c r="B59" s="186"/>
      <c r="C59" s="186"/>
      <c r="D59" s="286">
        <f>IF(C59=0,"",C59/B59)</f>
      </c>
      <c r="E59" s="186"/>
      <c r="F59" s="292">
        <f t="shared" si="6"/>
      </c>
      <c r="G59" s="185">
        <f t="shared" si="7"/>
        <v>0</v>
      </c>
      <c r="H59" s="286">
        <f t="shared" si="8"/>
      </c>
      <c r="I59" s="278"/>
      <c r="J59" s="171"/>
    </row>
    <row r="60" spans="1:10" ht="15.75" customHeight="1">
      <c r="A60" s="187" t="s">
        <v>192</v>
      </c>
      <c r="B60" s="186"/>
      <c r="C60" s="186"/>
      <c r="D60" s="286">
        <f>IF(C60=0,"",C60/B60)</f>
      </c>
      <c r="E60" s="186"/>
      <c r="F60" s="292">
        <f t="shared" si="6"/>
      </c>
      <c r="G60" s="185">
        <f t="shared" si="7"/>
        <v>0</v>
      </c>
      <c r="H60" s="286">
        <f t="shared" si="8"/>
      </c>
      <c r="I60" s="278"/>
      <c r="J60" s="171"/>
    </row>
    <row r="61" spans="1:10" ht="15.75" customHeight="1">
      <c r="A61" s="173" t="s">
        <v>191</v>
      </c>
      <c r="B61" s="181">
        <f>B62+B63+B64</f>
        <v>0</v>
      </c>
      <c r="C61" s="181">
        <f>C62+C63+C64</f>
        <v>0</v>
      </c>
      <c r="D61" s="287">
        <f aca="true" t="shared" si="10" ref="D61:D85">IF(C61=0,"",C61/B61)</f>
      </c>
      <c r="E61" s="181">
        <f>E62+E63+E64</f>
        <v>0</v>
      </c>
      <c r="F61" s="293">
        <f t="shared" si="6"/>
      </c>
      <c r="G61" s="181">
        <f t="shared" si="7"/>
        <v>0</v>
      </c>
      <c r="H61" s="289">
        <f t="shared" si="8"/>
      </c>
      <c r="I61" s="279"/>
      <c r="J61" s="171"/>
    </row>
    <row r="62" spans="1:10" ht="15.75" customHeight="1">
      <c r="A62" s="187" t="s">
        <v>190</v>
      </c>
      <c r="B62" s="186"/>
      <c r="C62" s="186"/>
      <c r="D62" s="286">
        <f t="shared" si="10"/>
      </c>
      <c r="E62" s="186"/>
      <c r="F62" s="292">
        <f t="shared" si="6"/>
      </c>
      <c r="G62" s="185">
        <f t="shared" si="7"/>
        <v>0</v>
      </c>
      <c r="H62" s="286">
        <f t="shared" si="8"/>
      </c>
      <c r="I62" s="278"/>
      <c r="J62" s="171"/>
    </row>
    <row r="63" spans="1:10" ht="15.75" customHeight="1">
      <c r="A63" s="187" t="s">
        <v>189</v>
      </c>
      <c r="B63" s="186"/>
      <c r="C63" s="186"/>
      <c r="D63" s="286">
        <f t="shared" si="10"/>
      </c>
      <c r="E63" s="186"/>
      <c r="F63" s="292">
        <f t="shared" si="6"/>
      </c>
      <c r="G63" s="185">
        <f t="shared" si="7"/>
        <v>0</v>
      </c>
      <c r="H63" s="286">
        <f t="shared" si="8"/>
      </c>
      <c r="I63" s="278"/>
      <c r="J63" s="171"/>
    </row>
    <row r="64" spans="1:10" ht="15.75" customHeight="1">
      <c r="A64" s="187" t="s">
        <v>188</v>
      </c>
      <c r="B64" s="186"/>
      <c r="C64" s="186"/>
      <c r="D64" s="286">
        <f t="shared" si="10"/>
      </c>
      <c r="E64" s="186"/>
      <c r="F64" s="292">
        <f t="shared" si="6"/>
      </c>
      <c r="G64" s="185">
        <f t="shared" si="7"/>
        <v>0</v>
      </c>
      <c r="H64" s="286">
        <f t="shared" si="8"/>
      </c>
      <c r="I64" s="278"/>
      <c r="J64" s="171"/>
    </row>
    <row r="65" spans="1:10" ht="15.75" customHeight="1">
      <c r="A65" s="173" t="s">
        <v>187</v>
      </c>
      <c r="B65" s="181">
        <f>B66+B67</f>
        <v>0</v>
      </c>
      <c r="C65" s="181">
        <f>C66+C67</f>
        <v>0</v>
      </c>
      <c r="D65" s="287">
        <f t="shared" si="10"/>
      </c>
      <c r="E65" s="181">
        <f>E66+E67</f>
        <v>0</v>
      </c>
      <c r="F65" s="292">
        <f t="shared" si="6"/>
      </c>
      <c r="G65" s="181">
        <f t="shared" si="7"/>
        <v>0</v>
      </c>
      <c r="H65" s="289">
        <f t="shared" si="8"/>
      </c>
      <c r="I65" s="279"/>
      <c r="J65" s="171"/>
    </row>
    <row r="66" spans="1:10" ht="15.75" customHeight="1">
      <c r="A66" s="184" t="s">
        <v>186</v>
      </c>
      <c r="B66" s="186"/>
      <c r="C66" s="186"/>
      <c r="D66" s="286">
        <f t="shared" si="10"/>
      </c>
      <c r="E66" s="186"/>
      <c r="F66" s="292">
        <f t="shared" si="6"/>
      </c>
      <c r="G66" s="185">
        <f t="shared" si="7"/>
        <v>0</v>
      </c>
      <c r="H66" s="286">
        <f t="shared" si="8"/>
      </c>
      <c r="I66" s="278"/>
      <c r="J66" s="171"/>
    </row>
    <row r="67" spans="1:10" ht="15.75" customHeight="1">
      <c r="A67" s="187" t="s">
        <v>185</v>
      </c>
      <c r="B67" s="186"/>
      <c r="C67" s="186"/>
      <c r="D67" s="286">
        <f t="shared" si="10"/>
      </c>
      <c r="E67" s="186"/>
      <c r="F67" s="292">
        <f t="shared" si="6"/>
      </c>
      <c r="G67" s="185">
        <f t="shared" si="7"/>
        <v>0</v>
      </c>
      <c r="H67" s="286">
        <f t="shared" si="8"/>
      </c>
      <c r="I67" s="278"/>
      <c r="J67" s="171"/>
    </row>
    <row r="68" spans="1:10" ht="15.75" customHeight="1">
      <c r="A68" s="173" t="s">
        <v>184</v>
      </c>
      <c r="B68" s="172">
        <f>B15+B31+B37+B52+B58+B61+B65</f>
        <v>0</v>
      </c>
      <c r="C68" s="172">
        <f>C15+C31+C37+C52+C58+C61+C65</f>
        <v>0</v>
      </c>
      <c r="D68" s="287">
        <f t="shared" si="10"/>
      </c>
      <c r="E68" s="172">
        <f>E15+E31+E37+E52+E58+E61+E65</f>
        <v>0</v>
      </c>
      <c r="F68" s="289">
        <f t="shared" si="6"/>
      </c>
      <c r="G68" s="172">
        <f t="shared" si="7"/>
        <v>0</v>
      </c>
      <c r="H68" s="289">
        <f t="shared" si="8"/>
      </c>
      <c r="I68" s="179"/>
      <c r="J68" s="171"/>
    </row>
    <row r="69" spans="1:10" ht="15.75" customHeight="1">
      <c r="A69" s="184" t="s">
        <v>183</v>
      </c>
      <c r="B69" s="176">
        <f>B68-(B60+B49)</f>
        <v>0</v>
      </c>
      <c r="C69" s="176">
        <f>C68-(C60+C49)</f>
        <v>0</v>
      </c>
      <c r="D69" s="288">
        <f t="shared" si="10"/>
      </c>
      <c r="E69" s="176">
        <f>E68-(E60+E49)</f>
        <v>0</v>
      </c>
      <c r="F69" s="288">
        <f t="shared" si="6"/>
      </c>
      <c r="G69" s="176">
        <f t="shared" si="7"/>
        <v>0</v>
      </c>
      <c r="H69" s="288">
        <f t="shared" si="8"/>
      </c>
      <c r="I69" s="179"/>
      <c r="J69" s="171"/>
    </row>
    <row r="70" spans="1:10" ht="15.75" customHeight="1">
      <c r="A70" s="173" t="s">
        <v>281</v>
      </c>
      <c r="B70" s="172">
        <f>B71</f>
        <v>0</v>
      </c>
      <c r="C70" s="172">
        <f>C71</f>
        <v>0</v>
      </c>
      <c r="D70" s="287">
        <f t="shared" si="10"/>
      </c>
      <c r="E70" s="172">
        <f>E71</f>
        <v>0</v>
      </c>
      <c r="F70" s="292">
        <f t="shared" si="6"/>
      </c>
      <c r="G70" s="172">
        <f t="shared" si="7"/>
        <v>0</v>
      </c>
      <c r="H70" s="289">
        <f t="shared" si="8"/>
      </c>
      <c r="I70" s="172"/>
      <c r="J70" s="171"/>
    </row>
    <row r="71" spans="1:10" ht="15.75" customHeight="1">
      <c r="A71" s="180" t="s">
        <v>278</v>
      </c>
      <c r="B71" s="183"/>
      <c r="C71" s="183"/>
      <c r="D71" s="286">
        <f t="shared" si="10"/>
      </c>
      <c r="E71" s="183"/>
      <c r="F71" s="288">
        <f t="shared" si="6"/>
      </c>
      <c r="G71" s="176">
        <f t="shared" si="7"/>
        <v>0</v>
      </c>
      <c r="H71" s="288">
        <f t="shared" si="8"/>
      </c>
      <c r="I71" s="353"/>
      <c r="J71" s="171"/>
    </row>
    <row r="72" spans="1:10" ht="15.75" customHeight="1">
      <c r="A72" s="173" t="s">
        <v>182</v>
      </c>
      <c r="B72" s="172">
        <f>B73+B74</f>
        <v>0</v>
      </c>
      <c r="C72" s="172">
        <f>C73+C74</f>
        <v>0</v>
      </c>
      <c r="D72" s="287">
        <f t="shared" si="10"/>
      </c>
      <c r="E72" s="172">
        <f>E73+E74</f>
        <v>0</v>
      </c>
      <c r="F72" s="289">
        <f t="shared" si="6"/>
      </c>
      <c r="G72" s="172">
        <f t="shared" si="7"/>
        <v>0</v>
      </c>
      <c r="H72" s="289">
        <f t="shared" si="8"/>
      </c>
      <c r="I72" s="179"/>
      <c r="J72" s="171"/>
    </row>
    <row r="73" spans="1:10" ht="15.75" customHeight="1">
      <c r="A73" s="180" t="s">
        <v>181</v>
      </c>
      <c r="B73" s="176">
        <f>B60+B50+B41</f>
        <v>0</v>
      </c>
      <c r="C73" s="176">
        <f>C60+C50+C41</f>
        <v>0</v>
      </c>
      <c r="D73" s="288">
        <f t="shared" si="10"/>
      </c>
      <c r="E73" s="176">
        <f>E60+E50+E41</f>
        <v>0</v>
      </c>
      <c r="F73" s="288">
        <f t="shared" si="6"/>
      </c>
      <c r="G73" s="176">
        <f t="shared" si="7"/>
        <v>0</v>
      </c>
      <c r="H73" s="288">
        <f t="shared" si="8"/>
      </c>
      <c r="I73" s="179"/>
      <c r="J73" s="171"/>
    </row>
    <row r="74" spans="1:10" ht="15.75" customHeight="1">
      <c r="A74" s="180" t="s">
        <v>180</v>
      </c>
      <c r="B74" s="176">
        <f>B71+B65+B61+B59+B52+B51+B48+B47+B46+B45+B44+B38+B31+B15</f>
        <v>0</v>
      </c>
      <c r="C74" s="176">
        <f>C71+C65+C61+C59+C52+C51+C48+C47+C46+C45+C44+C38+C31+C15</f>
        <v>0</v>
      </c>
      <c r="D74" s="288">
        <f t="shared" si="10"/>
      </c>
      <c r="E74" s="176">
        <f>E71+E65+E61+E59+E52+E51+E48+E47+E46+E45+E44+E40+E39+E31+E15</f>
        <v>0</v>
      </c>
      <c r="F74" s="288">
        <f t="shared" si="6"/>
      </c>
      <c r="G74" s="176">
        <f t="shared" si="7"/>
        <v>0</v>
      </c>
      <c r="H74" s="288">
        <f t="shared" si="8"/>
      </c>
      <c r="I74" s="179"/>
      <c r="J74" s="171"/>
    </row>
    <row r="75" spans="1:10" ht="15.75" customHeight="1">
      <c r="A75" s="173" t="s">
        <v>179</v>
      </c>
      <c r="B75" s="172">
        <f>B76+B77</f>
        <v>0</v>
      </c>
      <c r="C75" s="172">
        <f>C76+C77</f>
        <v>0</v>
      </c>
      <c r="D75" s="289">
        <f t="shared" si="10"/>
      </c>
      <c r="E75" s="172">
        <f>E76+E77</f>
        <v>0</v>
      </c>
      <c r="F75" s="289">
        <f t="shared" si="6"/>
      </c>
      <c r="G75" s="172" t="s">
        <v>176</v>
      </c>
      <c r="H75" s="289">
        <f t="shared" si="8"/>
      </c>
      <c r="I75" s="179"/>
      <c r="J75" s="171"/>
    </row>
    <row r="76" spans="1:10" ht="15.75" customHeight="1">
      <c r="A76" s="180" t="s">
        <v>178</v>
      </c>
      <c r="B76" s="183"/>
      <c r="C76" s="183"/>
      <c r="D76" s="288">
        <f t="shared" si="10"/>
      </c>
      <c r="E76" s="183"/>
      <c r="F76" s="288">
        <f t="shared" si="6"/>
      </c>
      <c r="G76" s="182" t="s">
        <v>176</v>
      </c>
      <c r="H76" s="288">
        <f t="shared" si="8"/>
      </c>
      <c r="I76" s="182"/>
      <c r="J76" s="171"/>
    </row>
    <row r="77" spans="1:10" ht="15.75" customHeight="1">
      <c r="A77" s="180" t="s">
        <v>177</v>
      </c>
      <c r="B77" s="183"/>
      <c r="C77" s="183"/>
      <c r="D77" s="288">
        <f t="shared" si="10"/>
      </c>
      <c r="E77" s="183"/>
      <c r="F77" s="288">
        <f t="shared" si="6"/>
      </c>
      <c r="G77" s="182" t="s">
        <v>176</v>
      </c>
      <c r="H77" s="288">
        <f t="shared" si="8"/>
      </c>
      <c r="I77" s="182"/>
      <c r="J77" s="171"/>
    </row>
    <row r="78" spans="1:10" ht="15.75" customHeight="1">
      <c r="A78" s="173" t="s">
        <v>175</v>
      </c>
      <c r="B78" s="172">
        <f aca="true" t="shared" si="11" ref="B78:C80">B72+B75</f>
        <v>0</v>
      </c>
      <c r="C78" s="172">
        <f t="shared" si="11"/>
        <v>0</v>
      </c>
      <c r="D78" s="289">
        <f t="shared" si="10"/>
      </c>
      <c r="E78" s="172">
        <f>E72+E75</f>
        <v>0</v>
      </c>
      <c r="F78" s="289">
        <f t="shared" si="6"/>
      </c>
      <c r="G78" s="172">
        <f aca="true" t="shared" si="12" ref="G78:G85">C78+E78</f>
        <v>0</v>
      </c>
      <c r="H78" s="289">
        <f t="shared" si="8"/>
      </c>
      <c r="I78" s="179"/>
      <c r="J78" s="171"/>
    </row>
    <row r="79" spans="1:10" ht="15.75" customHeight="1">
      <c r="A79" s="180" t="s">
        <v>174</v>
      </c>
      <c r="B79" s="176">
        <f t="shared" si="11"/>
        <v>0</v>
      </c>
      <c r="C79" s="176">
        <f t="shared" si="11"/>
        <v>0</v>
      </c>
      <c r="D79" s="288">
        <f t="shared" si="10"/>
      </c>
      <c r="E79" s="176">
        <f>E73+E76</f>
        <v>0</v>
      </c>
      <c r="F79" s="288">
        <f t="shared" si="6"/>
      </c>
      <c r="G79" s="176">
        <f t="shared" si="12"/>
        <v>0</v>
      </c>
      <c r="H79" s="288">
        <f aca="true" t="shared" si="13" ref="H79:H85">IF(B79=0,"",(C79+E79)/B79)</f>
      </c>
      <c r="I79" s="179"/>
      <c r="J79" s="171"/>
    </row>
    <row r="80" spans="1:10" ht="15.75" customHeight="1">
      <c r="A80" s="180" t="s">
        <v>173</v>
      </c>
      <c r="B80" s="176">
        <f t="shared" si="11"/>
        <v>0</v>
      </c>
      <c r="C80" s="176">
        <f t="shared" si="11"/>
        <v>0</v>
      </c>
      <c r="D80" s="288">
        <f t="shared" si="10"/>
      </c>
      <c r="E80" s="176">
        <f>E74+E77</f>
        <v>0</v>
      </c>
      <c r="F80" s="288">
        <f t="shared" si="6"/>
      </c>
      <c r="G80" s="176">
        <f t="shared" si="12"/>
        <v>0</v>
      </c>
      <c r="H80" s="288">
        <f t="shared" si="13"/>
      </c>
      <c r="I80" s="179"/>
      <c r="J80" s="171"/>
    </row>
    <row r="81" spans="1:10" ht="15.75" customHeight="1">
      <c r="A81" s="173" t="s">
        <v>172</v>
      </c>
      <c r="B81" s="181">
        <f>B82+B83</f>
        <v>0</v>
      </c>
      <c r="C81" s="181">
        <f>C82+C83</f>
        <v>0</v>
      </c>
      <c r="D81" s="289">
        <f t="shared" si="10"/>
      </c>
      <c r="E81" s="181">
        <f>E82+E83</f>
        <v>0</v>
      </c>
      <c r="F81" s="289">
        <f t="shared" si="6"/>
      </c>
      <c r="G81" s="172">
        <f t="shared" si="12"/>
        <v>0</v>
      </c>
      <c r="H81" s="289">
        <f t="shared" si="13"/>
      </c>
      <c r="I81" s="179"/>
      <c r="J81" s="171"/>
    </row>
    <row r="82" spans="1:10" ht="15.75" customHeight="1">
      <c r="A82" s="180" t="s">
        <v>171</v>
      </c>
      <c r="B82" s="183"/>
      <c r="C82" s="183"/>
      <c r="D82" s="288">
        <f t="shared" si="10"/>
      </c>
      <c r="E82" s="183"/>
      <c r="F82" s="288">
        <f t="shared" si="6"/>
      </c>
      <c r="G82" s="176">
        <f t="shared" si="12"/>
        <v>0</v>
      </c>
      <c r="H82" s="288">
        <f t="shared" si="13"/>
      </c>
      <c r="I82" s="179"/>
      <c r="J82" s="171"/>
    </row>
    <row r="83" spans="1:10" ht="15.75" customHeight="1">
      <c r="A83" s="180" t="s">
        <v>170</v>
      </c>
      <c r="B83" s="183"/>
      <c r="C83" s="183"/>
      <c r="D83" s="288">
        <f t="shared" si="10"/>
      </c>
      <c r="E83" s="183"/>
      <c r="F83" s="288">
        <f t="shared" si="6"/>
      </c>
      <c r="G83" s="176">
        <f t="shared" si="12"/>
        <v>0</v>
      </c>
      <c r="H83" s="288">
        <f t="shared" si="13"/>
      </c>
      <c r="I83" s="179"/>
      <c r="J83" s="171"/>
    </row>
    <row r="84" spans="1:10" ht="15.75" customHeight="1">
      <c r="A84" s="178" t="s">
        <v>169</v>
      </c>
      <c r="B84" s="177"/>
      <c r="C84" s="177"/>
      <c r="D84" s="288">
        <f t="shared" si="10"/>
      </c>
      <c r="E84" s="176"/>
      <c r="F84" s="288">
        <f t="shared" si="6"/>
      </c>
      <c r="G84" s="177">
        <f t="shared" si="12"/>
        <v>0</v>
      </c>
      <c r="H84" s="288">
        <f t="shared" si="13"/>
      </c>
      <c r="I84" s="175"/>
      <c r="J84" s="174"/>
    </row>
    <row r="85" spans="1:10" ht="15.75" customHeight="1">
      <c r="A85" s="173" t="s">
        <v>168</v>
      </c>
      <c r="B85" s="172">
        <f>B49+B60</f>
        <v>0</v>
      </c>
      <c r="C85" s="172">
        <f>C60+C49</f>
        <v>0</v>
      </c>
      <c r="D85" s="287">
        <f t="shared" si="10"/>
      </c>
      <c r="E85" s="172">
        <f>E60+E49</f>
        <v>0</v>
      </c>
      <c r="F85" s="287">
        <f t="shared" si="6"/>
      </c>
      <c r="G85" s="172">
        <f t="shared" si="12"/>
        <v>0</v>
      </c>
      <c r="H85" s="287">
        <f t="shared" si="13"/>
      </c>
      <c r="I85" s="172"/>
      <c r="J85" s="171"/>
    </row>
    <row r="86" spans="1:10" ht="15.75" customHeight="1" thickBot="1">
      <c r="A86" s="170" t="s">
        <v>167</v>
      </c>
      <c r="B86" s="168"/>
      <c r="C86" s="169"/>
      <c r="D86" s="290"/>
      <c r="E86" s="168"/>
      <c r="F86" s="290"/>
      <c r="G86" s="168">
        <f>E86+C86</f>
        <v>0</v>
      </c>
      <c r="H86" s="290"/>
      <c r="I86" s="167"/>
      <c r="J86" s="166"/>
    </row>
    <row r="87" spans="1:9" ht="15.75" customHeight="1">
      <c r="A87" s="165"/>
      <c r="B87" s="153"/>
      <c r="C87" s="156"/>
      <c r="D87" s="155"/>
      <c r="E87" s="155"/>
      <c r="F87" s="155"/>
      <c r="G87" s="155"/>
      <c r="H87" s="155"/>
      <c r="I87" s="155"/>
    </row>
    <row r="88" spans="1:9" ht="15.75" customHeight="1" thickBot="1">
      <c r="A88" s="153"/>
      <c r="B88" s="153"/>
      <c r="C88" s="156"/>
      <c r="D88" s="155"/>
      <c r="E88" s="155"/>
      <c r="F88" s="155"/>
      <c r="G88" s="155"/>
      <c r="H88" s="155"/>
      <c r="I88" s="155"/>
    </row>
    <row r="89" spans="1:9" ht="27" customHeight="1" thickBot="1">
      <c r="A89" s="164"/>
      <c r="B89" s="163" t="s">
        <v>3</v>
      </c>
      <c r="C89" s="162"/>
      <c r="D89" s="155"/>
      <c r="F89" s="161" t="s">
        <v>4</v>
      </c>
      <c r="G89" s="160"/>
      <c r="H89" s="516"/>
      <c r="I89" s="517"/>
    </row>
    <row r="90" spans="1:10" ht="27" customHeight="1" thickBot="1">
      <c r="A90"/>
      <c r="B90"/>
      <c r="C90"/>
      <c r="D90"/>
      <c r="E90"/>
      <c r="F90"/>
      <c r="G90"/>
      <c r="H90"/>
      <c r="I90"/>
      <c r="J90"/>
    </row>
    <row r="91" spans="1:10" s="285" customFormat="1" ht="27" customHeight="1" thickBot="1">
      <c r="A91" s="281"/>
      <c r="B91" s="282" t="s">
        <v>3</v>
      </c>
      <c r="C91" s="283"/>
      <c r="D91" s="284"/>
      <c r="F91" s="512" t="s">
        <v>165</v>
      </c>
      <c r="G91" s="513"/>
      <c r="H91" s="514"/>
      <c r="I91" s="515"/>
      <c r="J91"/>
    </row>
    <row r="92" spans="1:9" ht="15.75" customHeight="1">
      <c r="A92" s="159" t="s">
        <v>166</v>
      </c>
      <c r="B92" s="153"/>
      <c r="C92" s="156"/>
      <c r="D92" s="155"/>
      <c r="E92" s="155"/>
      <c r="F92" s="155"/>
      <c r="G92" s="155"/>
      <c r="H92" s="155"/>
      <c r="I92" s="155"/>
    </row>
    <row r="93" spans="1:9" ht="15.75" customHeight="1">
      <c r="A93" s="159" t="s">
        <v>271</v>
      </c>
      <c r="B93" s="153"/>
      <c r="C93" s="156"/>
      <c r="D93" s="155"/>
      <c r="E93" s="155"/>
      <c r="F93" s="155"/>
      <c r="G93" s="155"/>
      <c r="H93" s="155"/>
      <c r="I93" s="155"/>
    </row>
    <row r="94" spans="1:9" ht="15.75" customHeight="1">
      <c r="A94" s="159" t="s">
        <v>265</v>
      </c>
      <c r="C94" s="158"/>
      <c r="D94" s="155"/>
      <c r="E94" s="155"/>
      <c r="F94" s="155"/>
      <c r="G94" s="155"/>
      <c r="H94" s="155"/>
      <c r="I94" s="155"/>
    </row>
    <row r="95" spans="1:9" ht="15.75" customHeight="1">
      <c r="A95" s="8" t="s">
        <v>274</v>
      </c>
      <c r="B95" s="153"/>
      <c r="C95" s="157"/>
      <c r="D95" s="155"/>
      <c r="E95" s="155"/>
      <c r="F95" s="155"/>
      <c r="G95" s="155"/>
      <c r="H95" s="155"/>
      <c r="I95" s="155"/>
    </row>
    <row r="96" spans="1:9" ht="15.75" customHeight="1">
      <c r="A96" s="153"/>
      <c r="B96" s="153"/>
      <c r="C96" s="156"/>
      <c r="D96" s="155"/>
      <c r="E96" s="155"/>
      <c r="F96" s="155"/>
      <c r="G96" s="155"/>
      <c r="H96" s="155"/>
      <c r="I96" s="155"/>
    </row>
    <row r="97" spans="1:9" ht="15.75" customHeight="1">
      <c r="A97" s="153"/>
      <c r="B97" s="153"/>
      <c r="C97" s="156"/>
      <c r="D97" s="155"/>
      <c r="E97" s="155"/>
      <c r="F97" s="155"/>
      <c r="G97" s="155"/>
      <c r="H97" s="155"/>
      <c r="I97" s="155"/>
    </row>
    <row r="98" ht="15.75" customHeight="1"/>
    <row r="99" ht="15.75" customHeight="1">
      <c r="C99" s="152"/>
    </row>
    <row r="100" ht="15.75" customHeight="1">
      <c r="C100" s="152"/>
    </row>
    <row r="101" ht="15.75" customHeight="1">
      <c r="C101" s="152"/>
    </row>
    <row r="102" ht="15.75" customHeight="1">
      <c r="C102" s="152"/>
    </row>
    <row r="103" ht="15.75" customHeight="1">
      <c r="C103" s="152"/>
    </row>
    <row r="104" ht="15.75" customHeight="1">
      <c r="C104" s="152"/>
    </row>
    <row r="105" ht="15.75" customHeight="1">
      <c r="C105" s="152"/>
    </row>
    <row r="106" ht="15.75" customHeight="1">
      <c r="C106" s="152"/>
    </row>
    <row r="107" ht="15.75" customHeight="1">
      <c r="C107" s="152"/>
    </row>
    <row r="108" ht="15.75" customHeight="1">
      <c r="C108" s="152"/>
    </row>
  </sheetData>
  <sheetProtection/>
  <mergeCells count="22">
    <mergeCell ref="F91:G91"/>
    <mergeCell ref="H91:I91"/>
    <mergeCell ref="B9:J9"/>
    <mergeCell ref="B8:J8"/>
    <mergeCell ref="H89:I89"/>
    <mergeCell ref="A11:J11"/>
    <mergeCell ref="A12:A13"/>
    <mergeCell ref="B12:B13"/>
    <mergeCell ref="C12:C13"/>
    <mergeCell ref="I12:I13"/>
    <mergeCell ref="B6:J6"/>
    <mergeCell ref="B7:J7"/>
    <mergeCell ref="F12:F13"/>
    <mergeCell ref="J12:J13"/>
    <mergeCell ref="D12:D13"/>
    <mergeCell ref="E12:E13"/>
    <mergeCell ref="G12:G13"/>
    <mergeCell ref="H12:H13"/>
    <mergeCell ref="B5:J5"/>
    <mergeCell ref="A4:J4"/>
    <mergeCell ref="A1:J1"/>
    <mergeCell ref="A3:J3"/>
  </mergeCells>
  <printOptions/>
  <pageMargins left="0.7086614173228347" right="0.7086614173228347" top="0.65" bottom="0.7874015748031497" header="0.31496062992125984" footer="0.31496062992125984"/>
  <pageSetup horizontalDpi="600" verticalDpi="600" orientation="portrait" paperSize="9" scale="4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L105"/>
  <sheetViews>
    <sheetView showGridLines="0" view="pageBreakPreview" zoomScale="90" zoomScaleSheetLayoutView="90" zoomScalePageLayoutView="0" workbookViewId="0" topLeftCell="A1">
      <pane ySplit="12" topLeftCell="BM73" activePane="bottomLeft" state="frozen"/>
      <selection pane="topLeft" activeCell="A1" sqref="A1"/>
      <selection pane="bottomLeft" activeCell="I13" sqref="I13"/>
    </sheetView>
  </sheetViews>
  <sheetFormatPr defaultColWidth="9.140625" defaultRowHeight="15"/>
  <cols>
    <col min="1" max="1" width="47.7109375" style="196" customWidth="1"/>
    <col min="2" max="2" width="11.28125" style="196" customWidth="1"/>
    <col min="3" max="3" width="14.8515625" style="196" customWidth="1"/>
    <col min="4" max="4" width="15.421875" style="197" customWidth="1"/>
    <col min="5" max="5" width="11.28125" style="196" customWidth="1"/>
    <col min="6" max="6" width="14.8515625" style="196" customWidth="1"/>
    <col min="7" max="7" width="15.421875" style="195" customWidth="1"/>
    <col min="8" max="8" width="17.28125" style="195" customWidth="1"/>
    <col min="9" max="9" width="12.57421875" style="195" customWidth="1"/>
    <col min="10" max="10" width="11.28125" style="196" customWidth="1"/>
    <col min="11" max="11" width="14.8515625" style="196" customWidth="1"/>
    <col min="12" max="12" width="15.421875" style="195" customWidth="1"/>
    <col min="13" max="16384" width="9.140625" style="194" customWidth="1"/>
  </cols>
  <sheetData>
    <row r="1" spans="1:12" s="242" customFormat="1" ht="15.75" customHeight="1">
      <c r="A1" s="506"/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</row>
    <row r="2" spans="1:12" ht="105" customHeight="1">
      <c r="A2" s="240"/>
      <c r="B2" s="240"/>
      <c r="C2" s="240"/>
      <c r="D2" s="241"/>
      <c r="E2" s="240"/>
      <c r="F2" s="240"/>
      <c r="G2" s="240"/>
      <c r="H2" s="240"/>
      <c r="I2" s="240"/>
      <c r="J2" s="240"/>
      <c r="K2" s="240"/>
      <c r="L2" s="240"/>
    </row>
    <row r="3" spans="1:12" ht="15.75" customHeight="1">
      <c r="A3" s="534" t="s">
        <v>8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</row>
    <row r="4" spans="1:12" ht="18" customHeight="1" thickBot="1">
      <c r="A4" s="539" t="s">
        <v>263</v>
      </c>
      <c r="B4" s="539"/>
      <c r="C4" s="539"/>
      <c r="D4" s="539"/>
      <c r="E4" s="539"/>
      <c r="F4" s="539"/>
      <c r="G4" s="539"/>
      <c r="H4" s="539"/>
      <c r="I4" s="539"/>
      <c r="J4" s="539"/>
      <c r="K4" s="539"/>
      <c r="L4" s="539"/>
    </row>
    <row r="5" spans="1:12" ht="15.75" customHeight="1" thickBot="1">
      <c r="A5" s="239" t="s">
        <v>0</v>
      </c>
      <c r="B5" s="532" t="s">
        <v>361</v>
      </c>
      <c r="C5" s="533"/>
      <c r="D5" s="533"/>
      <c r="E5" s="533"/>
      <c r="F5" s="533"/>
      <c r="G5" s="533"/>
      <c r="H5" s="533"/>
      <c r="I5" s="533"/>
      <c r="J5" s="533"/>
      <c r="K5" s="533"/>
      <c r="L5" s="533"/>
    </row>
    <row r="6" spans="1:12" ht="15.75" customHeight="1" thickBot="1">
      <c r="A6" s="239" t="s">
        <v>1</v>
      </c>
      <c r="B6" s="532" t="s">
        <v>311</v>
      </c>
      <c r="C6" s="533"/>
      <c r="D6" s="533"/>
      <c r="E6" s="533"/>
      <c r="F6" s="533"/>
      <c r="G6" s="533"/>
      <c r="H6" s="533"/>
      <c r="I6" s="533"/>
      <c r="J6" s="533"/>
      <c r="K6" s="533"/>
      <c r="L6" s="533"/>
    </row>
    <row r="7" spans="1:12" ht="15.75" customHeight="1" thickBot="1">
      <c r="A7" s="238" t="s">
        <v>11</v>
      </c>
      <c r="B7" s="532" t="s">
        <v>312</v>
      </c>
      <c r="C7" s="533"/>
      <c r="D7" s="533"/>
      <c r="E7" s="533"/>
      <c r="F7" s="533"/>
      <c r="G7" s="533"/>
      <c r="H7" s="533"/>
      <c r="I7" s="533"/>
      <c r="J7" s="533"/>
      <c r="K7" s="533"/>
      <c r="L7" s="533"/>
    </row>
    <row r="8" spans="1:12" ht="15.75" customHeight="1" thickBot="1">
      <c r="A8" s="192" t="s">
        <v>5</v>
      </c>
      <c r="B8" s="532" t="s">
        <v>314</v>
      </c>
      <c r="C8" s="533"/>
      <c r="D8" s="533"/>
      <c r="E8" s="533"/>
      <c r="F8" s="533"/>
      <c r="G8" s="533"/>
      <c r="H8" s="533"/>
      <c r="I8" s="533"/>
      <c r="J8" s="533"/>
      <c r="K8" s="533"/>
      <c r="L8" s="533"/>
    </row>
    <row r="9" ht="15.75" customHeight="1" thickBot="1"/>
    <row r="10" spans="1:12" ht="18" customHeight="1" thickBot="1">
      <c r="A10" s="535" t="s">
        <v>247</v>
      </c>
      <c r="B10" s="536"/>
      <c r="C10" s="536"/>
      <c r="D10" s="537"/>
      <c r="E10" s="537"/>
      <c r="F10" s="537"/>
      <c r="G10" s="537"/>
      <c r="H10" s="537"/>
      <c r="I10" s="538"/>
      <c r="J10" s="538"/>
      <c r="K10" s="538"/>
      <c r="L10" s="538"/>
    </row>
    <row r="11" spans="1:12" ht="53.25" customHeight="1" thickBot="1">
      <c r="A11" s="527" t="s">
        <v>246</v>
      </c>
      <c r="B11" s="529" t="s">
        <v>262</v>
      </c>
      <c r="C11" s="530"/>
      <c r="D11" s="531"/>
      <c r="E11" s="529" t="s">
        <v>272</v>
      </c>
      <c r="F11" s="542"/>
      <c r="G11" s="542"/>
      <c r="H11" s="542"/>
      <c r="I11" s="543"/>
      <c r="J11" s="529" t="s">
        <v>275</v>
      </c>
      <c r="K11" s="542"/>
      <c r="L11" s="542"/>
    </row>
    <row r="12" spans="1:12" ht="71.25" customHeight="1" thickBot="1">
      <c r="A12" s="528"/>
      <c r="B12" s="237" t="s">
        <v>261</v>
      </c>
      <c r="C12" s="237" t="s">
        <v>260</v>
      </c>
      <c r="D12" s="234" t="s">
        <v>259</v>
      </c>
      <c r="E12" s="236" t="s">
        <v>261</v>
      </c>
      <c r="F12" s="234" t="s">
        <v>260</v>
      </c>
      <c r="G12" s="235" t="s">
        <v>259</v>
      </c>
      <c r="H12" s="234" t="s">
        <v>258</v>
      </c>
      <c r="I12" s="234" t="s">
        <v>257</v>
      </c>
      <c r="J12" s="236" t="s">
        <v>261</v>
      </c>
      <c r="K12" s="234" t="s">
        <v>260</v>
      </c>
      <c r="L12" s="235" t="s">
        <v>259</v>
      </c>
    </row>
    <row r="13" spans="1:12" ht="168" customHeight="1" thickBot="1">
      <c r="A13" s="403" t="s">
        <v>320</v>
      </c>
      <c r="B13" s="548" t="s">
        <v>321</v>
      </c>
      <c r="C13" s="549"/>
      <c r="D13" s="407" t="s">
        <v>366</v>
      </c>
      <c r="E13" s="548" t="s">
        <v>322</v>
      </c>
      <c r="F13" s="549"/>
      <c r="G13" s="407" t="s">
        <v>366</v>
      </c>
      <c r="H13" s="408" t="s">
        <v>323</v>
      </c>
      <c r="I13" s="409" t="s">
        <v>324</v>
      </c>
      <c r="J13" s="548" t="s">
        <v>325</v>
      </c>
      <c r="K13" s="549"/>
      <c r="L13" s="408" t="s">
        <v>326</v>
      </c>
    </row>
    <row r="14" spans="1:12" ht="15.75" customHeight="1">
      <c r="A14" s="191" t="s">
        <v>237</v>
      </c>
      <c r="B14" s="233"/>
      <c r="C14" s="232"/>
      <c r="D14" s="190">
        <f>D15+D26+D27+D28+D29</f>
        <v>0</v>
      </c>
      <c r="E14" s="231"/>
      <c r="F14" s="190"/>
      <c r="G14" s="190">
        <f>G15+G26+G27+G28+G29</f>
        <v>0</v>
      </c>
      <c r="H14" s="190">
        <f aca="true" t="shared" si="0" ref="H14:H45">-D14+G14</f>
        <v>0</v>
      </c>
      <c r="I14" s="231">
        <f>IF(D14=0,"",H14/D14*100)</f>
      </c>
      <c r="J14" s="231"/>
      <c r="K14" s="190"/>
      <c r="L14" s="190">
        <f>L15+L26+L27+L28+L29</f>
        <v>0</v>
      </c>
    </row>
    <row r="15" spans="1:12" ht="15.75" customHeight="1">
      <c r="A15" s="187" t="s">
        <v>236</v>
      </c>
      <c r="B15" s="230"/>
      <c r="C15" s="229"/>
      <c r="D15" s="185">
        <f>D16+D21</f>
        <v>0</v>
      </c>
      <c r="E15" s="226"/>
      <c r="F15" s="185"/>
      <c r="G15" s="185">
        <f>G16+G21</f>
        <v>0</v>
      </c>
      <c r="H15" s="185">
        <f t="shared" si="0"/>
        <v>0</v>
      </c>
      <c r="I15" s="218">
        <f>IF(D15=0,"",H15/D15*100)</f>
      </c>
      <c r="J15" s="226"/>
      <c r="K15" s="185"/>
      <c r="L15" s="185">
        <f>L16+L21</f>
        <v>0</v>
      </c>
    </row>
    <row r="16" spans="1:12" ht="15.75" customHeight="1">
      <c r="A16" s="189" t="s">
        <v>235</v>
      </c>
      <c r="B16" s="230"/>
      <c r="C16" s="229"/>
      <c r="D16" s="188">
        <f>SUM(D17:D20)</f>
        <v>0</v>
      </c>
      <c r="E16" s="188"/>
      <c r="F16" s="188"/>
      <c r="G16" s="188">
        <f>SUM(G17:G20)</f>
        <v>0</v>
      </c>
      <c r="H16" s="185">
        <f t="shared" si="0"/>
        <v>0</v>
      </c>
      <c r="I16" s="218">
        <f aca="true" t="shared" si="1" ref="I16:I66">IF(D16=0,"",H16/D16*100)</f>
      </c>
      <c r="J16" s="188"/>
      <c r="K16" s="188"/>
      <c r="L16" s="188">
        <f>SUM(L17:L20)</f>
        <v>0</v>
      </c>
    </row>
    <row r="17" spans="1:12" ht="15.75" customHeight="1">
      <c r="A17" s="189" t="s">
        <v>234</v>
      </c>
      <c r="B17" s="228"/>
      <c r="C17" s="227"/>
      <c r="D17" s="186">
        <f>B17*C17</f>
        <v>0</v>
      </c>
      <c r="E17" s="219"/>
      <c r="F17" s="186"/>
      <c r="G17" s="186">
        <f>E17*F17</f>
        <v>0</v>
      </c>
      <c r="H17" s="185">
        <f t="shared" si="0"/>
        <v>0</v>
      </c>
      <c r="I17" s="218">
        <f t="shared" si="1"/>
      </c>
      <c r="J17" s="219"/>
      <c r="K17" s="186"/>
      <c r="L17" s="186">
        <f>J17*K17</f>
        <v>0</v>
      </c>
    </row>
    <row r="18" spans="1:12" ht="15.75" customHeight="1">
      <c r="A18" s="189" t="s">
        <v>233</v>
      </c>
      <c r="B18" s="228"/>
      <c r="C18" s="227"/>
      <c r="D18" s="186">
        <f>B18*C18</f>
        <v>0</v>
      </c>
      <c r="E18" s="219"/>
      <c r="F18" s="186"/>
      <c r="G18" s="186">
        <f>E18*F18</f>
        <v>0</v>
      </c>
      <c r="H18" s="185">
        <f t="shared" si="0"/>
        <v>0</v>
      </c>
      <c r="I18" s="218">
        <f t="shared" si="1"/>
      </c>
      <c r="J18" s="219"/>
      <c r="K18" s="186"/>
      <c r="L18" s="186">
        <f>J18*K18</f>
        <v>0</v>
      </c>
    </row>
    <row r="19" spans="1:12" ht="15.75" customHeight="1">
      <c r="A19" s="189" t="s">
        <v>232</v>
      </c>
      <c r="B19" s="228"/>
      <c r="C19" s="227"/>
      <c r="D19" s="186">
        <f>B19*C19</f>
        <v>0</v>
      </c>
      <c r="E19" s="219"/>
      <c r="F19" s="186"/>
      <c r="G19" s="186">
        <f>E19*F19</f>
        <v>0</v>
      </c>
      <c r="H19" s="185">
        <f t="shared" si="0"/>
        <v>0</v>
      </c>
      <c r="I19" s="218">
        <f t="shared" si="1"/>
      </c>
      <c r="J19" s="219"/>
      <c r="K19" s="186"/>
      <c r="L19" s="186">
        <f>J19*K19</f>
        <v>0</v>
      </c>
    </row>
    <row r="20" spans="1:12" ht="15.75" customHeight="1">
      <c r="A20" s="189" t="s">
        <v>231</v>
      </c>
      <c r="B20" s="228"/>
      <c r="C20" s="227"/>
      <c r="D20" s="186">
        <f>B20*C20</f>
        <v>0</v>
      </c>
      <c r="E20" s="219"/>
      <c r="F20" s="186"/>
      <c r="G20" s="186">
        <f>E20*F20</f>
        <v>0</v>
      </c>
      <c r="H20" s="185">
        <f t="shared" si="0"/>
        <v>0</v>
      </c>
      <c r="I20" s="218">
        <f t="shared" si="1"/>
      </c>
      <c r="J20" s="219"/>
      <c r="K20" s="186"/>
      <c r="L20" s="186">
        <f>J20*K20</f>
        <v>0</v>
      </c>
    </row>
    <row r="21" spans="1:12" ht="15.75" customHeight="1">
      <c r="A21" s="189" t="s">
        <v>230</v>
      </c>
      <c r="B21" s="230"/>
      <c r="C21" s="229"/>
      <c r="D21" s="188">
        <f>SUM(D22:D25)</f>
        <v>0</v>
      </c>
      <c r="E21" s="188"/>
      <c r="F21" s="188"/>
      <c r="G21" s="188">
        <f>SUM(G22:G25)</f>
        <v>0</v>
      </c>
      <c r="H21" s="185">
        <f t="shared" si="0"/>
        <v>0</v>
      </c>
      <c r="I21" s="218">
        <f t="shared" si="1"/>
      </c>
      <c r="J21" s="188"/>
      <c r="K21" s="188"/>
      <c r="L21" s="188">
        <f>SUM(L22:L25)</f>
        <v>0</v>
      </c>
    </row>
    <row r="22" spans="1:12" ht="15.75" customHeight="1">
      <c r="A22" s="189" t="s">
        <v>229</v>
      </c>
      <c r="B22" s="228"/>
      <c r="C22" s="227"/>
      <c r="D22" s="186">
        <f aca="true" t="shared" si="2" ref="D22:D29">B22*C22</f>
        <v>0</v>
      </c>
      <c r="E22" s="219"/>
      <c r="F22" s="186"/>
      <c r="G22" s="186">
        <f aca="true" t="shared" si="3" ref="G22:G29">E22*F22</f>
        <v>0</v>
      </c>
      <c r="H22" s="185">
        <f t="shared" si="0"/>
        <v>0</v>
      </c>
      <c r="I22" s="218">
        <f t="shared" si="1"/>
      </c>
      <c r="J22" s="219"/>
      <c r="K22" s="186"/>
      <c r="L22" s="186">
        <f aca="true" t="shared" si="4" ref="L22:L29">J22*K22</f>
        <v>0</v>
      </c>
    </row>
    <row r="23" spans="1:12" ht="15.75" customHeight="1">
      <c r="A23" s="189" t="s">
        <v>228</v>
      </c>
      <c r="B23" s="228"/>
      <c r="C23" s="227"/>
      <c r="D23" s="186">
        <f t="shared" si="2"/>
        <v>0</v>
      </c>
      <c r="E23" s="219"/>
      <c r="F23" s="186"/>
      <c r="G23" s="186">
        <f t="shared" si="3"/>
        <v>0</v>
      </c>
      <c r="H23" s="185">
        <f t="shared" si="0"/>
        <v>0</v>
      </c>
      <c r="I23" s="218">
        <f t="shared" si="1"/>
      </c>
      <c r="J23" s="219"/>
      <c r="K23" s="186"/>
      <c r="L23" s="186">
        <f t="shared" si="4"/>
        <v>0</v>
      </c>
    </row>
    <row r="24" spans="1:12" ht="15.75" customHeight="1">
      <c r="A24" s="189" t="s">
        <v>227</v>
      </c>
      <c r="B24" s="228"/>
      <c r="C24" s="227"/>
      <c r="D24" s="186">
        <f t="shared" si="2"/>
        <v>0</v>
      </c>
      <c r="E24" s="219"/>
      <c r="F24" s="186"/>
      <c r="G24" s="186">
        <f t="shared" si="3"/>
        <v>0</v>
      </c>
      <c r="H24" s="185">
        <f t="shared" si="0"/>
        <v>0</v>
      </c>
      <c r="I24" s="218">
        <f t="shared" si="1"/>
      </c>
      <c r="J24" s="219"/>
      <c r="K24" s="186"/>
      <c r="L24" s="186">
        <f t="shared" si="4"/>
        <v>0</v>
      </c>
    </row>
    <row r="25" spans="1:12" ht="15.75" customHeight="1">
      <c r="A25" s="189" t="s">
        <v>226</v>
      </c>
      <c r="B25" s="228"/>
      <c r="C25" s="227"/>
      <c r="D25" s="186">
        <f t="shared" si="2"/>
        <v>0</v>
      </c>
      <c r="E25" s="219"/>
      <c r="F25" s="186"/>
      <c r="G25" s="186">
        <f t="shared" si="3"/>
        <v>0</v>
      </c>
      <c r="H25" s="185">
        <f t="shared" si="0"/>
        <v>0</v>
      </c>
      <c r="I25" s="218">
        <f t="shared" si="1"/>
      </c>
      <c r="J25" s="219"/>
      <c r="K25" s="186"/>
      <c r="L25" s="186">
        <f t="shared" si="4"/>
        <v>0</v>
      </c>
    </row>
    <row r="26" spans="1:12" ht="15.75" customHeight="1">
      <c r="A26" s="189" t="s">
        <v>225</v>
      </c>
      <c r="B26" s="228"/>
      <c r="C26" s="227"/>
      <c r="D26" s="186">
        <f t="shared" si="2"/>
        <v>0</v>
      </c>
      <c r="E26" s="219"/>
      <c r="F26" s="186"/>
      <c r="G26" s="186">
        <f t="shared" si="3"/>
        <v>0</v>
      </c>
      <c r="H26" s="185">
        <f t="shared" si="0"/>
        <v>0</v>
      </c>
      <c r="I26" s="218">
        <f t="shared" si="1"/>
      </c>
      <c r="J26" s="219"/>
      <c r="K26" s="186"/>
      <c r="L26" s="186">
        <f t="shared" si="4"/>
        <v>0</v>
      </c>
    </row>
    <row r="27" spans="1:12" ht="15.75" customHeight="1">
      <c r="A27" s="189" t="s">
        <v>224</v>
      </c>
      <c r="B27" s="228"/>
      <c r="C27" s="227"/>
      <c r="D27" s="186">
        <f t="shared" si="2"/>
        <v>0</v>
      </c>
      <c r="E27" s="219"/>
      <c r="F27" s="186"/>
      <c r="G27" s="186">
        <f t="shared" si="3"/>
        <v>0</v>
      </c>
      <c r="H27" s="185">
        <f t="shared" si="0"/>
        <v>0</v>
      </c>
      <c r="I27" s="218">
        <f t="shared" si="1"/>
      </c>
      <c r="J27" s="219"/>
      <c r="K27" s="186"/>
      <c r="L27" s="186">
        <f t="shared" si="4"/>
        <v>0</v>
      </c>
    </row>
    <row r="28" spans="1:12" ht="15.75" customHeight="1">
      <c r="A28" s="189" t="s">
        <v>223</v>
      </c>
      <c r="B28" s="228"/>
      <c r="C28" s="227"/>
      <c r="D28" s="186">
        <f t="shared" si="2"/>
        <v>0</v>
      </c>
      <c r="E28" s="219"/>
      <c r="F28" s="186"/>
      <c r="G28" s="186">
        <f t="shared" si="3"/>
        <v>0</v>
      </c>
      <c r="H28" s="185">
        <f t="shared" si="0"/>
        <v>0</v>
      </c>
      <c r="I28" s="218">
        <f t="shared" si="1"/>
      </c>
      <c r="J28" s="219"/>
      <c r="K28" s="186"/>
      <c r="L28" s="186">
        <f t="shared" si="4"/>
        <v>0</v>
      </c>
    </row>
    <row r="29" spans="1:12" ht="15.75" customHeight="1">
      <c r="A29" s="189" t="s">
        <v>222</v>
      </c>
      <c r="B29" s="228"/>
      <c r="C29" s="227"/>
      <c r="D29" s="186">
        <f t="shared" si="2"/>
        <v>0</v>
      </c>
      <c r="E29" s="219"/>
      <c r="F29" s="186"/>
      <c r="G29" s="186">
        <f t="shared" si="3"/>
        <v>0</v>
      </c>
      <c r="H29" s="185">
        <f t="shared" si="0"/>
        <v>0</v>
      </c>
      <c r="I29" s="218">
        <f t="shared" si="1"/>
      </c>
      <c r="J29" s="219"/>
      <c r="K29" s="186"/>
      <c r="L29" s="186">
        <f t="shared" si="4"/>
        <v>0</v>
      </c>
    </row>
    <row r="30" spans="1:12" ht="15.75" customHeight="1">
      <c r="A30" s="173" t="s">
        <v>221</v>
      </c>
      <c r="B30" s="209"/>
      <c r="C30" s="208"/>
      <c r="D30" s="181">
        <f>D31</f>
        <v>0</v>
      </c>
      <c r="E30" s="224"/>
      <c r="F30" s="181"/>
      <c r="G30" s="181">
        <f>G31</f>
        <v>0</v>
      </c>
      <c r="H30" s="181">
        <f t="shared" si="0"/>
        <v>0</v>
      </c>
      <c r="I30" s="181">
        <f t="shared" si="1"/>
      </c>
      <c r="J30" s="224"/>
      <c r="K30" s="181"/>
      <c r="L30" s="181">
        <f>L31</f>
        <v>0</v>
      </c>
    </row>
    <row r="31" spans="1:12" ht="15.75" customHeight="1">
      <c r="A31" s="187" t="s">
        <v>256</v>
      </c>
      <c r="B31" s="225"/>
      <c r="C31" s="188"/>
      <c r="D31" s="185">
        <f>SUM(D32:D35)</f>
        <v>0</v>
      </c>
      <c r="E31" s="185"/>
      <c r="F31" s="185"/>
      <c r="G31" s="185">
        <f>SUM(G32:G35)</f>
        <v>0</v>
      </c>
      <c r="H31" s="185">
        <f t="shared" si="0"/>
        <v>0</v>
      </c>
      <c r="I31" s="218">
        <f t="shared" si="1"/>
      </c>
      <c r="J31" s="185"/>
      <c r="K31" s="185"/>
      <c r="L31" s="185">
        <f>SUM(L32:L35)</f>
        <v>0</v>
      </c>
    </row>
    <row r="32" spans="1:12" ht="15.75" customHeight="1">
      <c r="A32" s="187" t="s">
        <v>255</v>
      </c>
      <c r="B32" s="221"/>
      <c r="C32" s="220"/>
      <c r="D32" s="186">
        <f>B32*C32</f>
        <v>0</v>
      </c>
      <c r="E32" s="219"/>
      <c r="F32" s="186"/>
      <c r="G32" s="186">
        <f>E32*F32</f>
        <v>0</v>
      </c>
      <c r="H32" s="185">
        <f t="shared" si="0"/>
        <v>0</v>
      </c>
      <c r="I32" s="218">
        <f t="shared" si="1"/>
      </c>
      <c r="J32" s="219"/>
      <c r="K32" s="186"/>
      <c r="L32" s="186">
        <f>J32*K32</f>
        <v>0</v>
      </c>
    </row>
    <row r="33" spans="1:12" ht="15.75" customHeight="1">
      <c r="A33" s="187" t="s">
        <v>254</v>
      </c>
      <c r="B33" s="221"/>
      <c r="C33" s="220"/>
      <c r="D33" s="186">
        <f>B33*C33</f>
        <v>0</v>
      </c>
      <c r="E33" s="219"/>
      <c r="F33" s="186"/>
      <c r="G33" s="186">
        <f>E33*F33</f>
        <v>0</v>
      </c>
      <c r="H33" s="185">
        <f t="shared" si="0"/>
        <v>0</v>
      </c>
      <c r="I33" s="218">
        <f t="shared" si="1"/>
      </c>
      <c r="J33" s="219"/>
      <c r="K33" s="186"/>
      <c r="L33" s="186">
        <f>J33*K33</f>
        <v>0</v>
      </c>
    </row>
    <row r="34" spans="1:12" ht="15.75" customHeight="1">
      <c r="A34" s="187" t="s">
        <v>253</v>
      </c>
      <c r="B34" s="221"/>
      <c r="C34" s="220"/>
      <c r="D34" s="186">
        <f>B34*C34</f>
        <v>0</v>
      </c>
      <c r="E34" s="219"/>
      <c r="F34" s="186"/>
      <c r="G34" s="186">
        <f>E34*F34</f>
        <v>0</v>
      </c>
      <c r="H34" s="185">
        <f t="shared" si="0"/>
        <v>0</v>
      </c>
      <c r="I34" s="218">
        <f t="shared" si="1"/>
      </c>
      <c r="J34" s="219"/>
      <c r="K34" s="186"/>
      <c r="L34" s="186">
        <f>J34*K34</f>
        <v>0</v>
      </c>
    </row>
    <row r="35" spans="1:12" ht="15.75" customHeight="1">
      <c r="A35" s="187" t="s">
        <v>252</v>
      </c>
      <c r="B35" s="221"/>
      <c r="C35" s="220"/>
      <c r="D35" s="186">
        <f>B35*C35</f>
        <v>0</v>
      </c>
      <c r="E35" s="219"/>
      <c r="F35" s="186"/>
      <c r="G35" s="186">
        <f>E35*F35</f>
        <v>0</v>
      </c>
      <c r="H35" s="185">
        <f t="shared" si="0"/>
        <v>0</v>
      </c>
      <c r="I35" s="218">
        <f t="shared" si="1"/>
      </c>
      <c r="J35" s="219"/>
      <c r="K35" s="186"/>
      <c r="L35" s="186">
        <f>J35*K35</f>
        <v>0</v>
      </c>
    </row>
    <row r="36" spans="1:12" ht="15.75" customHeight="1">
      <c r="A36" s="173" t="s">
        <v>215</v>
      </c>
      <c r="B36" s="209"/>
      <c r="C36" s="208"/>
      <c r="D36" s="181">
        <f>D37+D40+D43+D44+D45+D46+D47+D48</f>
        <v>0</v>
      </c>
      <c r="E36" s="224"/>
      <c r="F36" s="181"/>
      <c r="G36" s="181">
        <f>G37+G40+G43+G44+G45+G46+G47+G48</f>
        <v>0</v>
      </c>
      <c r="H36" s="181">
        <f t="shared" si="0"/>
        <v>0</v>
      </c>
      <c r="I36" s="181">
        <f t="shared" si="1"/>
      </c>
      <c r="J36" s="224"/>
      <c r="K36" s="181"/>
      <c r="L36" s="181">
        <f>L37+L40+L43+L44+L45+L46+L47+L48</f>
        <v>0</v>
      </c>
    </row>
    <row r="37" spans="1:12" ht="15.75" customHeight="1">
      <c r="A37" s="187" t="s">
        <v>214</v>
      </c>
      <c r="B37" s="225"/>
      <c r="C37" s="188"/>
      <c r="D37" s="188">
        <f>SUM(D38:D39)</f>
        <v>0</v>
      </c>
      <c r="E37" s="188"/>
      <c r="F37" s="188"/>
      <c r="G37" s="188">
        <f>SUM(G38:G39)</f>
        <v>0</v>
      </c>
      <c r="H37" s="185">
        <f t="shared" si="0"/>
        <v>0</v>
      </c>
      <c r="I37" s="218">
        <f t="shared" si="1"/>
      </c>
      <c r="J37" s="188"/>
      <c r="K37" s="188"/>
      <c r="L37" s="188">
        <f>SUM(L38:L39)</f>
        <v>0</v>
      </c>
    </row>
    <row r="38" spans="1:12" ht="15.75" customHeight="1">
      <c r="A38" s="187" t="s">
        <v>213</v>
      </c>
      <c r="B38" s="221"/>
      <c r="C38" s="220"/>
      <c r="D38" s="186">
        <f>B38*C38</f>
        <v>0</v>
      </c>
      <c r="E38" s="219"/>
      <c r="F38" s="186"/>
      <c r="G38" s="186">
        <f>E38*F38</f>
        <v>0</v>
      </c>
      <c r="H38" s="185">
        <f t="shared" si="0"/>
        <v>0</v>
      </c>
      <c r="I38" s="218">
        <f t="shared" si="1"/>
      </c>
      <c r="J38" s="219"/>
      <c r="K38" s="186"/>
      <c r="L38" s="186">
        <f>J38*K38</f>
        <v>0</v>
      </c>
    </row>
    <row r="39" spans="1:12" ht="15.75" customHeight="1">
      <c r="A39" s="187" t="s">
        <v>212</v>
      </c>
      <c r="B39" s="221"/>
      <c r="C39" s="220"/>
      <c r="D39" s="186">
        <f>B39*C39</f>
        <v>0</v>
      </c>
      <c r="E39" s="219"/>
      <c r="F39" s="186"/>
      <c r="G39" s="186">
        <f>E39*F39</f>
        <v>0</v>
      </c>
      <c r="H39" s="185">
        <f t="shared" si="0"/>
        <v>0</v>
      </c>
      <c r="I39" s="218">
        <f t="shared" si="1"/>
      </c>
      <c r="J39" s="219"/>
      <c r="K39" s="186"/>
      <c r="L39" s="186">
        <f>J39*K39</f>
        <v>0</v>
      </c>
    </row>
    <row r="40" spans="1:12" ht="15.75" customHeight="1">
      <c r="A40" s="187" t="s">
        <v>211</v>
      </c>
      <c r="B40" s="225"/>
      <c r="C40" s="188"/>
      <c r="D40" s="188">
        <f>SUM(D41:D42)</f>
        <v>0</v>
      </c>
      <c r="E40" s="188"/>
      <c r="F40" s="188"/>
      <c r="G40" s="188">
        <f>SUM(G41:G42)</f>
        <v>0</v>
      </c>
      <c r="H40" s="185">
        <f t="shared" si="0"/>
        <v>0</v>
      </c>
      <c r="I40" s="218">
        <f t="shared" si="1"/>
      </c>
      <c r="J40" s="188"/>
      <c r="K40" s="188"/>
      <c r="L40" s="188">
        <f>SUM(L41:L42)</f>
        <v>0</v>
      </c>
    </row>
    <row r="41" spans="1:12" ht="15.75" customHeight="1">
      <c r="A41" s="187" t="s">
        <v>210</v>
      </c>
      <c r="B41" s="221"/>
      <c r="C41" s="220"/>
      <c r="D41" s="186">
        <f aca="true" t="shared" si="5" ref="D41:D47">B41*C41</f>
        <v>0</v>
      </c>
      <c r="E41" s="219"/>
      <c r="F41" s="186"/>
      <c r="G41" s="186">
        <f aca="true" t="shared" si="6" ref="G41:G47">E41*F41</f>
        <v>0</v>
      </c>
      <c r="H41" s="185">
        <f t="shared" si="0"/>
        <v>0</v>
      </c>
      <c r="I41" s="218">
        <f t="shared" si="1"/>
      </c>
      <c r="J41" s="219"/>
      <c r="K41" s="186"/>
      <c r="L41" s="186">
        <f aca="true" t="shared" si="7" ref="L41:L47">J41*K41</f>
        <v>0</v>
      </c>
    </row>
    <row r="42" spans="1:12" ht="15.75" customHeight="1">
      <c r="A42" s="187" t="s">
        <v>209</v>
      </c>
      <c r="B42" s="221"/>
      <c r="C42" s="220"/>
      <c r="D42" s="186">
        <f t="shared" si="5"/>
        <v>0</v>
      </c>
      <c r="E42" s="219"/>
      <c r="F42" s="186"/>
      <c r="G42" s="186">
        <f t="shared" si="6"/>
        <v>0</v>
      </c>
      <c r="H42" s="185">
        <f t="shared" si="0"/>
        <v>0</v>
      </c>
      <c r="I42" s="218">
        <f t="shared" si="1"/>
      </c>
      <c r="J42" s="219"/>
      <c r="K42" s="186"/>
      <c r="L42" s="186">
        <f t="shared" si="7"/>
        <v>0</v>
      </c>
    </row>
    <row r="43" spans="1:12" ht="15.75" customHeight="1">
      <c r="A43" s="187" t="s">
        <v>208</v>
      </c>
      <c r="B43" s="221"/>
      <c r="C43" s="220"/>
      <c r="D43" s="186">
        <f t="shared" si="5"/>
        <v>0</v>
      </c>
      <c r="E43" s="219"/>
      <c r="F43" s="186"/>
      <c r="G43" s="186">
        <f t="shared" si="6"/>
        <v>0</v>
      </c>
      <c r="H43" s="185">
        <f t="shared" si="0"/>
        <v>0</v>
      </c>
      <c r="I43" s="218">
        <f t="shared" si="1"/>
      </c>
      <c r="J43" s="219"/>
      <c r="K43" s="186"/>
      <c r="L43" s="186">
        <f t="shared" si="7"/>
        <v>0</v>
      </c>
    </row>
    <row r="44" spans="1:12" ht="15.75" customHeight="1">
      <c r="A44" s="187" t="s">
        <v>207</v>
      </c>
      <c r="B44" s="221"/>
      <c r="C44" s="220"/>
      <c r="D44" s="186">
        <f t="shared" si="5"/>
        <v>0</v>
      </c>
      <c r="E44" s="219"/>
      <c r="F44" s="186"/>
      <c r="G44" s="186">
        <f t="shared" si="6"/>
        <v>0</v>
      </c>
      <c r="H44" s="185">
        <f t="shared" si="0"/>
        <v>0</v>
      </c>
      <c r="I44" s="218">
        <f t="shared" si="1"/>
      </c>
      <c r="J44" s="219"/>
      <c r="K44" s="186"/>
      <c r="L44" s="186">
        <f t="shared" si="7"/>
        <v>0</v>
      </c>
    </row>
    <row r="45" spans="1:12" ht="15.75" customHeight="1">
      <c r="A45" s="187" t="s">
        <v>206</v>
      </c>
      <c r="B45" s="221"/>
      <c r="C45" s="220"/>
      <c r="D45" s="186">
        <f t="shared" si="5"/>
        <v>0</v>
      </c>
      <c r="E45" s="219"/>
      <c r="F45" s="186"/>
      <c r="G45" s="186">
        <f t="shared" si="6"/>
        <v>0</v>
      </c>
      <c r="H45" s="185">
        <f t="shared" si="0"/>
        <v>0</v>
      </c>
      <c r="I45" s="218">
        <f t="shared" si="1"/>
      </c>
      <c r="J45" s="219"/>
      <c r="K45" s="186"/>
      <c r="L45" s="186">
        <f t="shared" si="7"/>
        <v>0</v>
      </c>
    </row>
    <row r="46" spans="1:12" ht="15.75" customHeight="1">
      <c r="A46" s="187" t="s">
        <v>205</v>
      </c>
      <c r="B46" s="221"/>
      <c r="C46" s="220"/>
      <c r="D46" s="186">
        <f t="shared" si="5"/>
        <v>0</v>
      </c>
      <c r="E46" s="219"/>
      <c r="F46" s="186"/>
      <c r="G46" s="186">
        <f t="shared" si="6"/>
        <v>0</v>
      </c>
      <c r="H46" s="185">
        <f aca="true" t="shared" si="8" ref="H46:H68">-D46+G46</f>
        <v>0</v>
      </c>
      <c r="I46" s="218">
        <f t="shared" si="1"/>
      </c>
      <c r="J46" s="219"/>
      <c r="K46" s="186"/>
      <c r="L46" s="186">
        <f t="shared" si="7"/>
        <v>0</v>
      </c>
    </row>
    <row r="47" spans="1:12" ht="15.75" customHeight="1">
      <c r="A47" s="187" t="s">
        <v>204</v>
      </c>
      <c r="B47" s="221"/>
      <c r="C47" s="220"/>
      <c r="D47" s="186">
        <f t="shared" si="5"/>
        <v>0</v>
      </c>
      <c r="E47" s="219"/>
      <c r="F47" s="186"/>
      <c r="G47" s="186">
        <f t="shared" si="6"/>
        <v>0</v>
      </c>
      <c r="H47" s="185">
        <f t="shared" si="8"/>
        <v>0</v>
      </c>
      <c r="I47" s="218">
        <f t="shared" si="1"/>
      </c>
      <c r="J47" s="219"/>
      <c r="K47" s="186"/>
      <c r="L47" s="186">
        <f t="shared" si="7"/>
        <v>0</v>
      </c>
    </row>
    <row r="48" spans="1:12" ht="15.75" customHeight="1">
      <c r="A48" s="187" t="s">
        <v>203</v>
      </c>
      <c r="B48" s="225"/>
      <c r="C48" s="188"/>
      <c r="D48" s="188">
        <f>SUM(D49:D50)</f>
        <v>0</v>
      </c>
      <c r="E48" s="188"/>
      <c r="F48" s="188"/>
      <c r="G48" s="188">
        <f>SUM(G49:G50)</f>
        <v>0</v>
      </c>
      <c r="H48" s="185">
        <f t="shared" si="8"/>
        <v>0</v>
      </c>
      <c r="I48" s="218">
        <f t="shared" si="1"/>
      </c>
      <c r="J48" s="188"/>
      <c r="K48" s="188"/>
      <c r="L48" s="188">
        <f>SUM(L49:L50)</f>
        <v>0</v>
      </c>
    </row>
    <row r="49" spans="1:12" ht="15.75" customHeight="1">
      <c r="A49" s="187" t="s">
        <v>202</v>
      </c>
      <c r="B49" s="221"/>
      <c r="C49" s="220"/>
      <c r="D49" s="186">
        <f>B49*C49</f>
        <v>0</v>
      </c>
      <c r="E49" s="219"/>
      <c r="F49" s="186"/>
      <c r="G49" s="186">
        <f>E49*F49</f>
        <v>0</v>
      </c>
      <c r="H49" s="185">
        <f t="shared" si="8"/>
        <v>0</v>
      </c>
      <c r="I49" s="218">
        <f t="shared" si="1"/>
      </c>
      <c r="J49" s="219"/>
      <c r="K49" s="186"/>
      <c r="L49" s="186">
        <f>J49*K49</f>
        <v>0</v>
      </c>
    </row>
    <row r="50" spans="1:12" ht="15.75" customHeight="1">
      <c r="A50" s="187" t="s">
        <v>201</v>
      </c>
      <c r="B50" s="221"/>
      <c r="C50" s="220"/>
      <c r="D50" s="186">
        <f>B50*C50</f>
        <v>0</v>
      </c>
      <c r="E50" s="219"/>
      <c r="F50" s="186"/>
      <c r="G50" s="186">
        <f>E50*F50</f>
        <v>0</v>
      </c>
      <c r="H50" s="185">
        <f t="shared" si="8"/>
        <v>0</v>
      </c>
      <c r="I50" s="218">
        <f t="shared" si="1"/>
      </c>
      <c r="J50" s="219"/>
      <c r="K50" s="186"/>
      <c r="L50" s="186">
        <f>J50*K50</f>
        <v>0</v>
      </c>
    </row>
    <row r="51" spans="1:12" ht="15.75" customHeight="1">
      <c r="A51" s="173" t="s">
        <v>200</v>
      </c>
      <c r="B51" s="209"/>
      <c r="C51" s="208"/>
      <c r="D51" s="181">
        <f>SUM(D52:D56)</f>
        <v>0</v>
      </c>
      <c r="E51" s="181"/>
      <c r="F51" s="181"/>
      <c r="G51" s="181">
        <f>SUM(G52:G56)</f>
        <v>0</v>
      </c>
      <c r="H51" s="181">
        <f t="shared" si="8"/>
        <v>0</v>
      </c>
      <c r="I51" s="181">
        <f t="shared" si="1"/>
      </c>
      <c r="J51" s="181"/>
      <c r="K51" s="181"/>
      <c r="L51" s="181">
        <f>SUM(L52:L56)</f>
        <v>0</v>
      </c>
    </row>
    <row r="52" spans="1:12" ht="15.75" customHeight="1">
      <c r="A52" s="187" t="s">
        <v>199</v>
      </c>
      <c r="B52" s="221"/>
      <c r="C52" s="220"/>
      <c r="D52" s="186">
        <f>B52*C52</f>
        <v>0</v>
      </c>
      <c r="E52" s="219"/>
      <c r="F52" s="186"/>
      <c r="G52" s="186">
        <f>E52*F52</f>
        <v>0</v>
      </c>
      <c r="H52" s="185">
        <f t="shared" si="8"/>
        <v>0</v>
      </c>
      <c r="I52" s="218">
        <f t="shared" si="1"/>
      </c>
      <c r="J52" s="219"/>
      <c r="K52" s="186"/>
      <c r="L52" s="186">
        <f>J52*K52</f>
        <v>0</v>
      </c>
    </row>
    <row r="53" spans="1:12" ht="15.75" customHeight="1">
      <c r="A53" s="187" t="s">
        <v>198</v>
      </c>
      <c r="B53" s="221"/>
      <c r="C53" s="220"/>
      <c r="D53" s="186">
        <f>B53*C53</f>
        <v>0</v>
      </c>
      <c r="E53" s="219"/>
      <c r="F53" s="186"/>
      <c r="G53" s="186">
        <f>E53*F53</f>
        <v>0</v>
      </c>
      <c r="H53" s="185">
        <f t="shared" si="8"/>
        <v>0</v>
      </c>
      <c r="I53" s="218">
        <f t="shared" si="1"/>
      </c>
      <c r="J53" s="219"/>
      <c r="K53" s="186"/>
      <c r="L53" s="186">
        <f>J53*K53</f>
        <v>0</v>
      </c>
    </row>
    <row r="54" spans="1:12" ht="15.75" customHeight="1">
      <c r="A54" s="187" t="s">
        <v>197</v>
      </c>
      <c r="B54" s="221"/>
      <c r="C54" s="220"/>
      <c r="D54" s="186">
        <f>B54*C54</f>
        <v>0</v>
      </c>
      <c r="E54" s="219"/>
      <c r="F54" s="186"/>
      <c r="G54" s="186">
        <f>E54*F54</f>
        <v>0</v>
      </c>
      <c r="H54" s="185">
        <f t="shared" si="8"/>
        <v>0</v>
      </c>
      <c r="I54" s="218">
        <f t="shared" si="1"/>
      </c>
      <c r="J54" s="219"/>
      <c r="K54" s="186"/>
      <c r="L54" s="186">
        <f>J54*K54</f>
        <v>0</v>
      </c>
    </row>
    <row r="55" spans="1:12" ht="15.75" customHeight="1">
      <c r="A55" s="187" t="s">
        <v>196</v>
      </c>
      <c r="B55" s="221"/>
      <c r="C55" s="220"/>
      <c r="D55" s="186">
        <f>B55*C55</f>
        <v>0</v>
      </c>
      <c r="E55" s="219"/>
      <c r="F55" s="186"/>
      <c r="G55" s="186">
        <f>E55*F55</f>
        <v>0</v>
      </c>
      <c r="H55" s="185">
        <f t="shared" si="8"/>
        <v>0</v>
      </c>
      <c r="I55" s="218">
        <f t="shared" si="1"/>
      </c>
      <c r="J55" s="219"/>
      <c r="K55" s="186"/>
      <c r="L55" s="186">
        <f>J55*K55</f>
        <v>0</v>
      </c>
    </row>
    <row r="56" spans="1:12" ht="15.75" customHeight="1">
      <c r="A56" s="187" t="s">
        <v>195</v>
      </c>
      <c r="B56" s="221"/>
      <c r="C56" s="220"/>
      <c r="D56" s="186">
        <f>B56*C56</f>
        <v>0</v>
      </c>
      <c r="E56" s="219"/>
      <c r="F56" s="186"/>
      <c r="G56" s="186">
        <f>E56*F56</f>
        <v>0</v>
      </c>
      <c r="H56" s="185">
        <f t="shared" si="8"/>
        <v>0</v>
      </c>
      <c r="I56" s="218">
        <f t="shared" si="1"/>
      </c>
      <c r="J56" s="219"/>
      <c r="K56" s="186"/>
      <c r="L56" s="186">
        <f>J56*K56</f>
        <v>0</v>
      </c>
    </row>
    <row r="57" spans="1:12" ht="15.75" customHeight="1">
      <c r="A57" s="173" t="s">
        <v>194</v>
      </c>
      <c r="B57" s="209"/>
      <c r="C57" s="208"/>
      <c r="D57" s="181">
        <f>SUM(D58:D59)</f>
        <v>0</v>
      </c>
      <c r="E57" s="181"/>
      <c r="F57" s="181"/>
      <c r="G57" s="181">
        <f>SUM(G58:G59)</f>
        <v>0</v>
      </c>
      <c r="H57" s="181">
        <f t="shared" si="8"/>
        <v>0</v>
      </c>
      <c r="I57" s="181">
        <f t="shared" si="1"/>
      </c>
      <c r="J57" s="181"/>
      <c r="K57" s="181"/>
      <c r="L57" s="181">
        <f>SUM(L58:L59)</f>
        <v>0</v>
      </c>
    </row>
    <row r="58" spans="1:12" ht="15.75" customHeight="1">
      <c r="A58" s="187" t="s">
        <v>193</v>
      </c>
      <c r="B58" s="221"/>
      <c r="C58" s="220"/>
      <c r="D58" s="186">
        <f>B58*C58</f>
        <v>0</v>
      </c>
      <c r="E58" s="219"/>
      <c r="F58" s="186"/>
      <c r="G58" s="186">
        <f>E58*F58</f>
        <v>0</v>
      </c>
      <c r="H58" s="185">
        <f t="shared" si="8"/>
        <v>0</v>
      </c>
      <c r="I58" s="218">
        <f t="shared" si="1"/>
      </c>
      <c r="J58" s="219"/>
      <c r="K58" s="186"/>
      <c r="L58" s="186">
        <f>J58*K58</f>
        <v>0</v>
      </c>
    </row>
    <row r="59" spans="1:12" ht="15.75" customHeight="1">
      <c r="A59" s="187" t="s">
        <v>192</v>
      </c>
      <c r="B59" s="221"/>
      <c r="C59" s="220"/>
      <c r="D59" s="186">
        <f>B59*C59</f>
        <v>0</v>
      </c>
      <c r="E59" s="219"/>
      <c r="F59" s="186"/>
      <c r="G59" s="186">
        <f>E59*F59</f>
        <v>0</v>
      </c>
      <c r="H59" s="185">
        <f t="shared" si="8"/>
        <v>0</v>
      </c>
      <c r="I59" s="218">
        <f t="shared" si="1"/>
      </c>
      <c r="J59" s="219"/>
      <c r="K59" s="186"/>
      <c r="L59" s="186">
        <f>J59*K59</f>
        <v>0</v>
      </c>
    </row>
    <row r="60" spans="1:12" ht="15.75" customHeight="1">
      <c r="A60" s="173" t="s">
        <v>191</v>
      </c>
      <c r="B60" s="209"/>
      <c r="C60" s="208"/>
      <c r="D60" s="181">
        <f>SUM(D61:D63)</f>
        <v>0</v>
      </c>
      <c r="E60" s="224"/>
      <c r="F60" s="181"/>
      <c r="G60" s="181">
        <f>G61+G62+G63</f>
        <v>0</v>
      </c>
      <c r="H60" s="181">
        <f t="shared" si="8"/>
        <v>0</v>
      </c>
      <c r="I60" s="181">
        <f t="shared" si="1"/>
      </c>
      <c r="J60" s="224"/>
      <c r="K60" s="181"/>
      <c r="L60" s="181">
        <f>L61+L62+L63</f>
        <v>0</v>
      </c>
    </row>
    <row r="61" spans="1:12" ht="15.75" customHeight="1">
      <c r="A61" s="187" t="s">
        <v>190</v>
      </c>
      <c r="B61" s="221"/>
      <c r="C61" s="220"/>
      <c r="D61" s="186">
        <f>B61*C61</f>
        <v>0</v>
      </c>
      <c r="E61" s="219"/>
      <c r="F61" s="186"/>
      <c r="G61" s="186">
        <f>E61*F61</f>
        <v>0</v>
      </c>
      <c r="H61" s="185">
        <f t="shared" si="8"/>
        <v>0</v>
      </c>
      <c r="I61" s="218">
        <f t="shared" si="1"/>
      </c>
      <c r="J61" s="219"/>
      <c r="K61" s="186"/>
      <c r="L61" s="186">
        <f>J61*K61</f>
        <v>0</v>
      </c>
    </row>
    <row r="62" spans="1:12" ht="15.75" customHeight="1">
      <c r="A62" s="187" t="s">
        <v>189</v>
      </c>
      <c r="B62" s="221"/>
      <c r="C62" s="220"/>
      <c r="D62" s="186">
        <f>B62*C62</f>
        <v>0</v>
      </c>
      <c r="E62" s="219"/>
      <c r="F62" s="186"/>
      <c r="G62" s="186">
        <f>E62*F62</f>
        <v>0</v>
      </c>
      <c r="H62" s="185">
        <f t="shared" si="8"/>
        <v>0</v>
      </c>
      <c r="I62" s="218">
        <f t="shared" si="1"/>
      </c>
      <c r="J62" s="219"/>
      <c r="K62" s="186"/>
      <c r="L62" s="186">
        <f>J62*K62</f>
        <v>0</v>
      </c>
    </row>
    <row r="63" spans="1:12" ht="15.75" customHeight="1">
      <c r="A63" s="187" t="s">
        <v>188</v>
      </c>
      <c r="B63" s="221"/>
      <c r="C63" s="220"/>
      <c r="D63" s="186">
        <f>B63*C63</f>
        <v>0</v>
      </c>
      <c r="E63" s="219"/>
      <c r="F63" s="186"/>
      <c r="G63" s="186">
        <f>E63*F63</f>
        <v>0</v>
      </c>
      <c r="H63" s="185">
        <f t="shared" si="8"/>
        <v>0</v>
      </c>
      <c r="I63" s="218">
        <f t="shared" si="1"/>
      </c>
      <c r="J63" s="219"/>
      <c r="K63" s="186"/>
      <c r="L63" s="186">
        <f>J63*K63</f>
        <v>0</v>
      </c>
    </row>
    <row r="64" spans="1:12" ht="15.75" customHeight="1">
      <c r="A64" s="173" t="s">
        <v>187</v>
      </c>
      <c r="B64" s="209"/>
      <c r="C64" s="208"/>
      <c r="D64" s="181">
        <f>SUM(D65:D66)</f>
        <v>0</v>
      </c>
      <c r="E64" s="224"/>
      <c r="F64" s="181"/>
      <c r="G64" s="181">
        <f>SUM(G65:G66)</f>
        <v>0</v>
      </c>
      <c r="H64" s="181">
        <f t="shared" si="8"/>
        <v>0</v>
      </c>
      <c r="I64" s="181">
        <f t="shared" si="1"/>
      </c>
      <c r="J64" s="224"/>
      <c r="K64" s="181"/>
      <c r="L64" s="181">
        <f>SUM(L65:L66)</f>
        <v>0</v>
      </c>
    </row>
    <row r="65" spans="1:12" ht="15.75" customHeight="1">
      <c r="A65" s="184" t="s">
        <v>186</v>
      </c>
      <c r="B65" s="223"/>
      <c r="C65" s="222"/>
      <c r="D65" s="186">
        <f>B65*C65</f>
        <v>0</v>
      </c>
      <c r="E65" s="219"/>
      <c r="F65" s="186"/>
      <c r="G65" s="186">
        <f>E65*F65</f>
        <v>0</v>
      </c>
      <c r="H65" s="185">
        <f t="shared" si="8"/>
        <v>0</v>
      </c>
      <c r="I65" s="218">
        <f t="shared" si="1"/>
      </c>
      <c r="J65" s="219"/>
      <c r="K65" s="186"/>
      <c r="L65" s="186">
        <f>J65*K65</f>
        <v>0</v>
      </c>
    </row>
    <row r="66" spans="1:12" ht="15.75" customHeight="1">
      <c r="A66" s="187" t="s">
        <v>185</v>
      </c>
      <c r="B66" s="221"/>
      <c r="C66" s="220"/>
      <c r="D66" s="186">
        <f>B66*C66</f>
        <v>0</v>
      </c>
      <c r="E66" s="219"/>
      <c r="F66" s="186"/>
      <c r="G66" s="186">
        <f>E66*F66</f>
        <v>0</v>
      </c>
      <c r="H66" s="185">
        <f t="shared" si="8"/>
        <v>0</v>
      </c>
      <c r="I66" s="218">
        <f t="shared" si="1"/>
      </c>
      <c r="J66" s="219"/>
      <c r="K66" s="186"/>
      <c r="L66" s="186">
        <f>J66*K66</f>
        <v>0</v>
      </c>
    </row>
    <row r="67" spans="1:12" ht="15.75" customHeight="1">
      <c r="A67" s="173" t="s">
        <v>251</v>
      </c>
      <c r="B67" s="209"/>
      <c r="C67" s="208"/>
      <c r="D67" s="172">
        <f>D64+D60+D57+D51+D36+D30+D14</f>
        <v>0</v>
      </c>
      <c r="E67" s="216"/>
      <c r="F67" s="172"/>
      <c r="G67" s="172">
        <f>G64+G60+G57+G51+G36+G30+G14</f>
        <v>0</v>
      </c>
      <c r="H67" s="172">
        <f t="shared" si="8"/>
        <v>0</v>
      </c>
      <c r="I67" s="205"/>
      <c r="J67" s="216"/>
      <c r="K67" s="172"/>
      <c r="L67" s="172"/>
    </row>
    <row r="68" spans="1:12" ht="15.75" customHeight="1">
      <c r="A68" s="184" t="s">
        <v>183</v>
      </c>
      <c r="B68" s="214"/>
      <c r="C68" s="213"/>
      <c r="D68" s="176">
        <f>D67-(D59+D48)</f>
        <v>0</v>
      </c>
      <c r="E68" s="216"/>
      <c r="F68" s="176"/>
      <c r="G68" s="176">
        <f>G67-(G59+G48)</f>
        <v>0</v>
      </c>
      <c r="H68" s="217">
        <f t="shared" si="8"/>
        <v>0</v>
      </c>
      <c r="I68" s="215"/>
      <c r="J68" s="216"/>
      <c r="K68" s="176"/>
      <c r="L68" s="176"/>
    </row>
    <row r="69" spans="1:12" ht="15.75" customHeight="1">
      <c r="A69" s="173" t="s">
        <v>280</v>
      </c>
      <c r="B69" s="209"/>
      <c r="C69" s="208"/>
      <c r="D69" s="172">
        <f>D70</f>
        <v>0</v>
      </c>
      <c r="E69" s="207"/>
      <c r="F69" s="206"/>
      <c r="G69" s="172">
        <f>G70</f>
        <v>0</v>
      </c>
      <c r="H69" s="172">
        <f>-D69+G69</f>
        <v>0</v>
      </c>
      <c r="I69" s="205"/>
      <c r="J69" s="207"/>
      <c r="K69" s="206"/>
      <c r="L69" s="172"/>
    </row>
    <row r="70" spans="1:12" ht="15.75" customHeight="1">
      <c r="A70" s="180" t="s">
        <v>279</v>
      </c>
      <c r="B70" s="209"/>
      <c r="C70" s="208"/>
      <c r="D70" s="183"/>
      <c r="E70" s="207"/>
      <c r="F70" s="206"/>
      <c r="G70" s="183"/>
      <c r="H70" s="172"/>
      <c r="I70" s="205"/>
      <c r="J70" s="354"/>
      <c r="K70" s="212"/>
      <c r="L70" s="183"/>
    </row>
    <row r="71" spans="1:12" ht="15.75" customHeight="1">
      <c r="A71" s="173" t="s">
        <v>182</v>
      </c>
      <c r="B71" s="209"/>
      <c r="C71" s="208"/>
      <c r="D71" s="172">
        <f>D69+D67</f>
        <v>0</v>
      </c>
      <c r="E71" s="216"/>
      <c r="F71" s="172"/>
      <c r="G71" s="172">
        <f>G69+G67</f>
        <v>0</v>
      </c>
      <c r="H71" s="172"/>
      <c r="I71" s="205"/>
      <c r="J71" s="216"/>
      <c r="K71" s="172"/>
      <c r="L71" s="172"/>
    </row>
    <row r="72" spans="1:12" ht="15.75" customHeight="1">
      <c r="A72" s="180" t="s">
        <v>181</v>
      </c>
      <c r="B72" s="214"/>
      <c r="C72" s="213"/>
      <c r="D72" s="176">
        <f>D59+D49+D40</f>
        <v>0</v>
      </c>
      <c r="E72" s="216"/>
      <c r="F72" s="176"/>
      <c r="G72" s="176">
        <f>G59+G49+G40</f>
        <v>0</v>
      </c>
      <c r="H72" s="176"/>
      <c r="I72" s="215"/>
      <c r="J72" s="216"/>
      <c r="K72" s="176"/>
      <c r="L72" s="176"/>
    </row>
    <row r="73" spans="1:12" ht="15.75" customHeight="1">
      <c r="A73" s="180" t="s">
        <v>180</v>
      </c>
      <c r="B73" s="214"/>
      <c r="C73" s="213"/>
      <c r="D73" s="176">
        <f>D71-D72</f>
        <v>0</v>
      </c>
      <c r="E73" s="216"/>
      <c r="F73" s="176"/>
      <c r="G73" s="176">
        <f>G71-G72</f>
        <v>0</v>
      </c>
      <c r="H73" s="176"/>
      <c r="I73" s="215"/>
      <c r="J73" s="216"/>
      <c r="K73" s="176"/>
      <c r="L73" s="176"/>
    </row>
    <row r="74" spans="1:12" ht="15.75" customHeight="1">
      <c r="A74" s="173" t="s">
        <v>179</v>
      </c>
      <c r="B74" s="209"/>
      <c r="C74" s="208"/>
      <c r="D74" s="172">
        <f>SUM(D75:D76)</f>
        <v>0</v>
      </c>
      <c r="E74" s="207"/>
      <c r="F74" s="206"/>
      <c r="G74" s="172">
        <f>SUM(G75:G76)</f>
        <v>0</v>
      </c>
      <c r="H74" s="172"/>
      <c r="I74" s="205"/>
      <c r="J74" s="207"/>
      <c r="K74" s="206"/>
      <c r="L74" s="172"/>
    </row>
    <row r="75" spans="1:12" ht="15.75" customHeight="1">
      <c r="A75" s="180" t="s">
        <v>178</v>
      </c>
      <c r="B75" s="209"/>
      <c r="C75" s="208"/>
      <c r="D75" s="212"/>
      <c r="E75" s="207"/>
      <c r="F75" s="206"/>
      <c r="G75" s="183"/>
      <c r="H75" s="172"/>
      <c r="I75" s="205"/>
      <c r="J75" s="207"/>
      <c r="K75" s="206"/>
      <c r="L75" s="172"/>
    </row>
    <row r="76" spans="1:12" ht="15.75" customHeight="1">
      <c r="A76" s="180" t="s">
        <v>177</v>
      </c>
      <c r="B76" s="209"/>
      <c r="C76" s="208"/>
      <c r="D76" s="212"/>
      <c r="E76" s="207"/>
      <c r="F76" s="206"/>
      <c r="G76" s="183"/>
      <c r="H76" s="172"/>
      <c r="I76" s="205"/>
      <c r="J76" s="207"/>
      <c r="K76" s="206"/>
      <c r="L76" s="172"/>
    </row>
    <row r="77" spans="1:12" ht="15.75" customHeight="1">
      <c r="A77" s="208" t="s">
        <v>175</v>
      </c>
      <c r="B77" s="209"/>
      <c r="C77" s="208"/>
      <c r="D77" s="172">
        <f>D71+D74</f>
        <v>0</v>
      </c>
      <c r="E77" s="207"/>
      <c r="F77" s="206"/>
      <c r="G77" s="172">
        <f>G74+G71</f>
        <v>0</v>
      </c>
      <c r="H77" s="172"/>
      <c r="I77" s="205"/>
      <c r="J77" s="207"/>
      <c r="K77" s="206"/>
      <c r="L77" s="172"/>
    </row>
    <row r="78" spans="1:12" ht="15.75" customHeight="1">
      <c r="A78" s="180" t="s">
        <v>250</v>
      </c>
      <c r="B78" s="214"/>
      <c r="C78" s="213"/>
      <c r="D78" s="176">
        <f>D72+D75</f>
        <v>0</v>
      </c>
      <c r="E78" s="176"/>
      <c r="F78" s="176"/>
      <c r="G78" s="176">
        <f>G72+G75</f>
        <v>0</v>
      </c>
      <c r="H78" s="176"/>
      <c r="I78" s="215"/>
      <c r="J78" s="176"/>
      <c r="K78" s="176"/>
      <c r="L78" s="176"/>
    </row>
    <row r="79" spans="1:12" ht="15.75" customHeight="1">
      <c r="A79" s="180" t="s">
        <v>249</v>
      </c>
      <c r="B79" s="214"/>
      <c r="C79" s="213"/>
      <c r="D79" s="176">
        <f>D73+D76</f>
        <v>0</v>
      </c>
      <c r="E79" s="216"/>
      <c r="F79" s="176"/>
      <c r="G79" s="176">
        <f>G73+G76</f>
        <v>0</v>
      </c>
      <c r="H79" s="176"/>
      <c r="I79" s="215"/>
      <c r="J79" s="216"/>
      <c r="K79" s="176"/>
      <c r="L79" s="176"/>
    </row>
    <row r="80" spans="1:12" ht="15.75" customHeight="1">
      <c r="A80" s="208" t="s">
        <v>172</v>
      </c>
      <c r="B80" s="209"/>
      <c r="C80" s="208"/>
      <c r="D80" s="172">
        <f>SUM(D81:D82)</f>
        <v>0</v>
      </c>
      <c r="E80" s="207"/>
      <c r="F80" s="206"/>
      <c r="G80" s="172">
        <f>SUM(G81:G82)</f>
        <v>0</v>
      </c>
      <c r="H80" s="172"/>
      <c r="I80" s="205"/>
      <c r="J80" s="207"/>
      <c r="K80" s="206"/>
      <c r="L80" s="172"/>
    </row>
    <row r="81" spans="1:12" ht="15.75" customHeight="1">
      <c r="A81" s="180" t="s">
        <v>171</v>
      </c>
      <c r="B81" s="214"/>
      <c r="C81" s="213"/>
      <c r="D81" s="212"/>
      <c r="E81" s="211"/>
      <c r="F81" s="210"/>
      <c r="G81" s="183"/>
      <c r="H81" s="176"/>
      <c r="I81" s="215"/>
      <c r="J81" s="211"/>
      <c r="K81" s="210"/>
      <c r="L81" s="210"/>
    </row>
    <row r="82" spans="1:12" ht="15.75" customHeight="1">
      <c r="A82" s="180" t="s">
        <v>170</v>
      </c>
      <c r="B82" s="214"/>
      <c r="C82" s="213"/>
      <c r="D82" s="212"/>
      <c r="E82" s="211"/>
      <c r="F82" s="210"/>
      <c r="G82" s="183"/>
      <c r="H82" s="210"/>
      <c r="I82" s="210"/>
      <c r="J82" s="210"/>
      <c r="K82" s="210"/>
      <c r="L82" s="210"/>
    </row>
    <row r="83" spans="1:12" ht="15.75" customHeight="1">
      <c r="A83" s="173" t="s">
        <v>169</v>
      </c>
      <c r="B83" s="209"/>
      <c r="C83" s="208"/>
      <c r="D83" s="208"/>
      <c r="E83" s="207"/>
      <c r="F83" s="206"/>
      <c r="H83" s="172"/>
      <c r="I83" s="205"/>
      <c r="J83" s="207"/>
      <c r="K83" s="206"/>
      <c r="L83" s="172"/>
    </row>
    <row r="84" spans="1:12" ht="15.75" customHeight="1" thickBot="1">
      <c r="A84" s="204" t="s">
        <v>168</v>
      </c>
      <c r="B84" s="203"/>
      <c r="C84" s="202"/>
      <c r="D84" s="200">
        <f>D59+D48</f>
        <v>0</v>
      </c>
      <c r="E84" s="201"/>
      <c r="F84" s="200"/>
      <c r="G84" s="200">
        <f>G59+G48</f>
        <v>0</v>
      </c>
      <c r="H84" s="199"/>
      <c r="I84" s="199"/>
      <c r="J84" s="201"/>
      <c r="K84" s="200"/>
      <c r="L84" s="200">
        <f>L59+L48</f>
        <v>0</v>
      </c>
    </row>
    <row r="85" ht="15.75" customHeight="1"/>
    <row r="86" spans="2:12" s="152" customFormat="1" ht="15.75" customHeight="1" thickBot="1">
      <c r="B86" s="164"/>
      <c r="C86" s="164"/>
      <c r="D86" s="164"/>
      <c r="E86" s="164"/>
      <c r="F86" s="164"/>
      <c r="G86" s="198"/>
      <c r="H86" s="198"/>
      <c r="I86" s="198"/>
      <c r="J86" s="164"/>
      <c r="K86" s="164"/>
      <c r="L86" s="198"/>
    </row>
    <row r="87" spans="1:12" s="152" customFormat="1" ht="27" customHeight="1" thickBot="1">
      <c r="A87" s="161" t="s">
        <v>3</v>
      </c>
      <c r="B87" s="544"/>
      <c r="C87" s="545"/>
      <c r="E87" s="540" t="s">
        <v>4</v>
      </c>
      <c r="F87" s="541"/>
      <c r="G87" s="546"/>
      <c r="H87" s="547"/>
      <c r="I87" s="198"/>
      <c r="J87" s="540" t="s">
        <v>4</v>
      </c>
      <c r="K87" s="541"/>
      <c r="L87" s="280"/>
    </row>
    <row r="88" spans="1:12" s="152" customFormat="1" ht="15.75" customHeight="1">
      <c r="A88" s="164"/>
      <c r="B88" s="164"/>
      <c r="C88" s="164"/>
      <c r="D88" s="164"/>
      <c r="E88" s="164"/>
      <c r="F88" s="164"/>
      <c r="G88" s="198"/>
      <c r="H88" s="198"/>
      <c r="I88" s="198"/>
      <c r="J88" s="164"/>
      <c r="K88" s="164"/>
      <c r="L88" s="198"/>
    </row>
    <row r="89" spans="1:12" s="152" customFormat="1" ht="15.75" customHeight="1">
      <c r="A89" s="159" t="s">
        <v>269</v>
      </c>
      <c r="B89" s="164"/>
      <c r="C89" s="164"/>
      <c r="D89" s="164"/>
      <c r="E89" s="164"/>
      <c r="F89" s="164"/>
      <c r="G89" s="198"/>
      <c r="H89" s="198"/>
      <c r="I89" s="198"/>
      <c r="J89" s="164"/>
      <c r="K89" s="164"/>
      <c r="L89" s="198"/>
    </row>
    <row r="90" spans="1:12" s="152" customFormat="1" ht="15.75" customHeight="1">
      <c r="A90" s="159" t="s">
        <v>265</v>
      </c>
      <c r="B90" s="164"/>
      <c r="C90" s="164"/>
      <c r="D90" s="164"/>
      <c r="E90" s="164"/>
      <c r="F90" s="164"/>
      <c r="G90" s="198"/>
      <c r="H90" s="198"/>
      <c r="I90" s="198"/>
      <c r="J90" s="164"/>
      <c r="K90" s="164"/>
      <c r="L90" s="198"/>
    </row>
    <row r="91" spans="1:3" s="152" customFormat="1" ht="15.75" customHeight="1">
      <c r="A91" s="8" t="s">
        <v>274</v>
      </c>
      <c r="B91" s="164"/>
      <c r="C91" s="164"/>
    </row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spans="1:12" ht="15.75" customHeight="1">
      <c r="A99" s="194"/>
      <c r="B99" s="194"/>
      <c r="C99" s="194"/>
      <c r="D99" s="194"/>
      <c r="E99" s="194"/>
      <c r="F99" s="194"/>
      <c r="G99" s="194"/>
      <c r="H99" s="194"/>
      <c r="I99" s="194"/>
      <c r="J99" s="194"/>
      <c r="K99" s="194"/>
      <c r="L99" s="194"/>
    </row>
    <row r="100" spans="1:12" ht="15.75" customHeight="1">
      <c r="A100" s="194"/>
      <c r="B100" s="194"/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</row>
    <row r="101" spans="1:12" ht="15.75" customHeight="1">
      <c r="A101" s="194"/>
      <c r="B101" s="194"/>
      <c r="C101" s="194"/>
      <c r="D101" s="194"/>
      <c r="E101" s="194"/>
      <c r="F101" s="194"/>
      <c r="G101" s="194"/>
      <c r="H101" s="194"/>
      <c r="I101" s="194"/>
      <c r="J101" s="194"/>
      <c r="K101" s="194"/>
      <c r="L101" s="194"/>
    </row>
    <row r="102" spans="1:12" ht="15.75" customHeight="1">
      <c r="A102" s="194"/>
      <c r="B102" s="194"/>
      <c r="C102" s="194"/>
      <c r="D102" s="194"/>
      <c r="E102" s="194"/>
      <c r="F102" s="194"/>
      <c r="G102" s="194"/>
      <c r="H102" s="194"/>
      <c r="I102" s="194"/>
      <c r="J102" s="194"/>
      <c r="K102" s="194"/>
      <c r="L102" s="194"/>
    </row>
    <row r="103" spans="1:12" ht="15.75" customHeight="1">
      <c r="A103" s="194"/>
      <c r="B103" s="194"/>
      <c r="C103" s="194"/>
      <c r="D103" s="194"/>
      <c r="E103" s="194"/>
      <c r="F103" s="194"/>
      <c r="G103" s="194"/>
      <c r="H103" s="194"/>
      <c r="I103" s="194"/>
      <c r="J103" s="194"/>
      <c r="K103" s="194"/>
      <c r="L103" s="194"/>
    </row>
    <row r="104" spans="1:12" ht="15.75" customHeight="1">
      <c r="A104" s="194"/>
      <c r="B104" s="194"/>
      <c r="C104" s="194"/>
      <c r="D104" s="194"/>
      <c r="E104" s="194"/>
      <c r="F104" s="194"/>
      <c r="G104" s="194"/>
      <c r="H104" s="194"/>
      <c r="I104" s="194"/>
      <c r="J104" s="194"/>
      <c r="K104" s="194"/>
      <c r="L104" s="194"/>
    </row>
    <row r="105" spans="1:12" ht="15.75" customHeight="1">
      <c r="A105" s="194"/>
      <c r="B105" s="194"/>
      <c r="C105" s="194"/>
      <c r="D105" s="194"/>
      <c r="E105" s="194"/>
      <c r="F105" s="194"/>
      <c r="G105" s="194"/>
      <c r="H105" s="194"/>
      <c r="I105" s="194"/>
      <c r="J105" s="194"/>
      <c r="K105" s="194"/>
      <c r="L105" s="194"/>
    </row>
  </sheetData>
  <sheetProtection/>
  <mergeCells count="19">
    <mergeCell ref="J87:K87"/>
    <mergeCell ref="J11:L11"/>
    <mergeCell ref="E11:I11"/>
    <mergeCell ref="B87:C87"/>
    <mergeCell ref="E87:F87"/>
    <mergeCell ref="G87:H87"/>
    <mergeCell ref="B13:C13"/>
    <mergeCell ref="E13:F13"/>
    <mergeCell ref="J13:K13"/>
    <mergeCell ref="A1:L1"/>
    <mergeCell ref="A4:L4"/>
    <mergeCell ref="B5:L5"/>
    <mergeCell ref="B6:L6"/>
    <mergeCell ref="A11:A12"/>
    <mergeCell ref="B11:D11"/>
    <mergeCell ref="B8:L8"/>
    <mergeCell ref="A3:L3"/>
    <mergeCell ref="A10:L10"/>
    <mergeCell ref="B7:L7"/>
  </mergeCells>
  <printOptions/>
  <pageMargins left="0.7" right="0.7" top="0.42" bottom="0.787401575" header="0.3" footer="0.3"/>
  <pageSetup fitToHeight="0" fitToWidth="1" horizontalDpi="600" verticalDpi="600" orientation="portrait" paperSize="9" scale="43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75"/>
  <sheetViews>
    <sheetView showGridLines="0" view="pageBreakPreview" zoomScaleSheetLayoutView="100" zoomScalePageLayoutView="0" workbookViewId="0" topLeftCell="A1">
      <selection activeCell="D17" sqref="D17:I17"/>
    </sheetView>
  </sheetViews>
  <sheetFormatPr defaultColWidth="9.140625" defaultRowHeight="15"/>
  <cols>
    <col min="1" max="2" width="8.140625" style="34" customWidth="1"/>
    <col min="3" max="3" width="15.7109375" style="34" customWidth="1"/>
    <col min="4" max="4" width="38.00390625" style="34" customWidth="1"/>
    <col min="5" max="5" width="2.00390625" style="34" customWidth="1"/>
    <col min="6" max="6" width="7.8515625" style="34" customWidth="1"/>
    <col min="7" max="7" width="18.8515625" style="34" customWidth="1"/>
    <col min="8" max="8" width="20.7109375" style="34" customWidth="1"/>
    <col min="9" max="9" width="39.00390625" style="34" customWidth="1"/>
    <col min="10" max="13" width="9.140625" style="1" customWidth="1"/>
    <col min="14" max="14" width="26.7109375" style="1" customWidth="1"/>
    <col min="15" max="16384" width="9.140625" style="1" customWidth="1"/>
  </cols>
  <sheetData>
    <row r="1" spans="1:9" s="7" customFormat="1" ht="15.75" customHeight="1">
      <c r="A1" s="565"/>
      <c r="B1" s="565"/>
      <c r="C1" s="565"/>
      <c r="D1" s="565"/>
      <c r="E1" s="565"/>
      <c r="F1" s="565"/>
      <c r="G1" s="565"/>
      <c r="H1" s="565"/>
      <c r="I1" s="565"/>
    </row>
    <row r="2" spans="1:9" ht="105" customHeight="1">
      <c r="A2" s="33"/>
      <c r="B2" s="33"/>
      <c r="C2" s="33"/>
      <c r="D2" s="33"/>
      <c r="E2" s="33"/>
      <c r="F2" s="33"/>
      <c r="G2" s="33"/>
      <c r="H2" s="33"/>
      <c r="I2" s="33"/>
    </row>
    <row r="3" ht="15.75" customHeight="1"/>
    <row r="4" spans="1:9" ht="18" customHeight="1" thickBot="1">
      <c r="A4" s="566" t="s">
        <v>20</v>
      </c>
      <c r="B4" s="566"/>
      <c r="C4" s="566"/>
      <c r="D4" s="566"/>
      <c r="E4" s="566"/>
      <c r="F4" s="566"/>
      <c r="G4" s="566"/>
      <c r="H4" s="566"/>
      <c r="I4" s="566"/>
    </row>
    <row r="5" spans="1:9" ht="15.75" customHeight="1" thickBot="1">
      <c r="A5" s="550" t="s">
        <v>0</v>
      </c>
      <c r="B5" s="551"/>
      <c r="C5" s="552"/>
      <c r="D5" s="553"/>
      <c r="E5" s="554" t="s">
        <v>360</v>
      </c>
      <c r="F5" s="555"/>
      <c r="G5" s="555"/>
      <c r="H5" s="555"/>
      <c r="I5" s="556"/>
    </row>
    <row r="6" spans="1:9" ht="15.75" customHeight="1" thickBot="1">
      <c r="A6" s="567" t="s">
        <v>1</v>
      </c>
      <c r="B6" s="568"/>
      <c r="C6" s="569"/>
      <c r="D6" s="570"/>
      <c r="E6" s="554" t="s">
        <v>311</v>
      </c>
      <c r="F6" s="555"/>
      <c r="G6" s="555"/>
      <c r="H6" s="555"/>
      <c r="I6" s="556"/>
    </row>
    <row r="7" spans="1:9" ht="15.75" customHeight="1" thickBot="1">
      <c r="A7" s="550" t="s">
        <v>11</v>
      </c>
      <c r="B7" s="551"/>
      <c r="C7" s="552"/>
      <c r="D7" s="553"/>
      <c r="E7" s="554" t="s">
        <v>312</v>
      </c>
      <c r="F7" s="555"/>
      <c r="G7" s="555"/>
      <c r="H7" s="555"/>
      <c r="I7" s="556"/>
    </row>
    <row r="8" spans="1:9" ht="15.75" customHeight="1" thickBot="1">
      <c r="A8" s="574" t="s">
        <v>5</v>
      </c>
      <c r="B8" s="575"/>
      <c r="C8" s="575"/>
      <c r="D8" s="576"/>
      <c r="E8" s="554" t="s">
        <v>314</v>
      </c>
      <c r="F8" s="555"/>
      <c r="G8" s="555"/>
      <c r="H8" s="555"/>
      <c r="I8" s="556"/>
    </row>
    <row r="9" spans="3:9" ht="15.75" customHeight="1" thickBot="1">
      <c r="C9" s="35"/>
      <c r="D9" s="34" t="s">
        <v>21</v>
      </c>
      <c r="E9" s="35"/>
      <c r="F9" s="12"/>
      <c r="G9" s="12"/>
      <c r="H9" s="36"/>
      <c r="I9" s="37"/>
    </row>
    <row r="10" spans="1:9" ht="15.75" customHeight="1" thickBot="1">
      <c r="A10" s="550" t="s">
        <v>22</v>
      </c>
      <c r="B10" s="557"/>
      <c r="C10" s="553"/>
      <c r="D10" s="395" t="s">
        <v>14</v>
      </c>
      <c r="E10" s="38"/>
      <c r="F10" s="561" t="s">
        <v>23</v>
      </c>
      <c r="G10" s="562"/>
      <c r="H10" s="563"/>
      <c r="I10" s="396" t="s">
        <v>329</v>
      </c>
    </row>
    <row r="11" spans="1:9" ht="28.5" customHeight="1" thickBot="1">
      <c r="A11" s="550" t="s">
        <v>24</v>
      </c>
      <c r="B11" s="557"/>
      <c r="C11" s="553"/>
      <c r="D11" s="395" t="s">
        <v>327</v>
      </c>
      <c r="E11" s="38"/>
      <c r="F11" s="558" t="s">
        <v>25</v>
      </c>
      <c r="G11" s="559"/>
      <c r="H11" s="560"/>
      <c r="I11" s="396" t="s">
        <v>330</v>
      </c>
    </row>
    <row r="12" spans="1:9" ht="27" customHeight="1" thickBot="1">
      <c r="A12" s="577" t="s">
        <v>26</v>
      </c>
      <c r="B12" s="557"/>
      <c r="C12" s="578"/>
      <c r="D12" s="395" t="s">
        <v>328</v>
      </c>
      <c r="E12" s="38"/>
      <c r="F12" s="579" t="s">
        <v>268</v>
      </c>
      <c r="G12" s="580"/>
      <c r="H12" s="581"/>
      <c r="I12" s="396" t="s">
        <v>331</v>
      </c>
    </row>
    <row r="13" spans="1:9" ht="30.75" customHeight="1" thickBot="1">
      <c r="A13" s="11"/>
      <c r="B13" s="11"/>
      <c r="C13" s="11"/>
      <c r="D13" s="11"/>
      <c r="E13" s="11"/>
      <c r="F13" s="582" t="s">
        <v>27</v>
      </c>
      <c r="G13" s="583"/>
      <c r="H13" s="584"/>
      <c r="I13" s="396" t="s">
        <v>332</v>
      </c>
    </row>
    <row r="14" spans="1:9" ht="15.75" customHeight="1" thickBot="1">
      <c r="A14" s="11"/>
      <c r="B14" s="11"/>
      <c r="C14" s="11"/>
      <c r="D14" s="11"/>
      <c r="E14" s="1"/>
      <c r="F14" s="1"/>
      <c r="G14" s="1"/>
      <c r="H14" s="1"/>
      <c r="I14" s="1"/>
    </row>
    <row r="15" spans="1:9" ht="15.75" customHeight="1" thickBot="1">
      <c r="A15" s="571" t="s">
        <v>28</v>
      </c>
      <c r="B15" s="572"/>
      <c r="C15" s="572"/>
      <c r="D15" s="572"/>
      <c r="E15" s="572"/>
      <c r="F15" s="572"/>
      <c r="G15" s="572"/>
      <c r="H15" s="572"/>
      <c r="I15" s="573"/>
    </row>
    <row r="16" spans="1:9" ht="30.75" customHeight="1" thickBot="1">
      <c r="A16" s="3" t="s">
        <v>29</v>
      </c>
      <c r="B16" s="3" t="s">
        <v>30</v>
      </c>
      <c r="C16" s="4" t="s">
        <v>31</v>
      </c>
      <c r="D16" s="587" t="s">
        <v>32</v>
      </c>
      <c r="E16" s="588"/>
      <c r="F16" s="588"/>
      <c r="G16" s="588"/>
      <c r="H16" s="588"/>
      <c r="I16" s="589"/>
    </row>
    <row r="17" spans="1:9" ht="75" customHeight="1">
      <c r="A17" s="39" t="s">
        <v>33</v>
      </c>
      <c r="B17" s="397" t="s">
        <v>333</v>
      </c>
      <c r="C17" s="397" t="s">
        <v>334</v>
      </c>
      <c r="D17" s="590" t="s">
        <v>382</v>
      </c>
      <c r="E17" s="591"/>
      <c r="F17" s="591"/>
      <c r="G17" s="591"/>
      <c r="H17" s="591"/>
      <c r="I17" s="592"/>
    </row>
    <row r="18" spans="1:9" ht="18" customHeight="1">
      <c r="A18" s="40" t="s">
        <v>34</v>
      </c>
      <c r="B18" s="398" t="s">
        <v>335</v>
      </c>
      <c r="C18" s="399">
        <v>1</v>
      </c>
      <c r="D18" s="590" t="s">
        <v>381</v>
      </c>
      <c r="E18" s="591"/>
      <c r="F18" s="591"/>
      <c r="G18" s="591"/>
      <c r="H18" s="591"/>
      <c r="I18" s="592"/>
    </row>
    <row r="19" spans="1:9" ht="18" customHeight="1">
      <c r="A19" s="40" t="s">
        <v>35</v>
      </c>
      <c r="B19" s="41"/>
      <c r="C19" s="42"/>
      <c r="D19" s="585"/>
      <c r="E19" s="585"/>
      <c r="F19" s="585"/>
      <c r="G19" s="585"/>
      <c r="H19" s="585"/>
      <c r="I19" s="586"/>
    </row>
    <row r="20" spans="1:9" ht="18" customHeight="1">
      <c r="A20" s="40" t="s">
        <v>36</v>
      </c>
      <c r="B20" s="41"/>
      <c r="C20" s="42"/>
      <c r="D20" s="590" t="s">
        <v>336</v>
      </c>
      <c r="E20" s="591"/>
      <c r="F20" s="591"/>
      <c r="G20" s="591"/>
      <c r="H20" s="591"/>
      <c r="I20" s="592"/>
    </row>
    <row r="21" spans="1:9" ht="18" customHeight="1">
      <c r="A21" s="40" t="s">
        <v>37</v>
      </c>
      <c r="B21" s="41"/>
      <c r="C21" s="42"/>
      <c r="D21" s="585"/>
      <c r="E21" s="585"/>
      <c r="F21" s="585"/>
      <c r="G21" s="585"/>
      <c r="H21" s="585"/>
      <c r="I21" s="586"/>
    </row>
    <row r="22" spans="1:9" ht="18" customHeight="1">
      <c r="A22" s="40" t="s">
        <v>38</v>
      </c>
      <c r="B22" s="41"/>
      <c r="C22" s="42"/>
      <c r="D22" s="585"/>
      <c r="E22" s="585"/>
      <c r="F22" s="585"/>
      <c r="G22" s="585"/>
      <c r="H22" s="585"/>
      <c r="I22" s="586"/>
    </row>
    <row r="23" spans="1:9" ht="18" customHeight="1">
      <c r="A23" s="40" t="s">
        <v>39</v>
      </c>
      <c r="B23" s="41"/>
      <c r="C23" s="42"/>
      <c r="D23" s="585"/>
      <c r="E23" s="585"/>
      <c r="F23" s="585"/>
      <c r="G23" s="585"/>
      <c r="H23" s="585"/>
      <c r="I23" s="586"/>
    </row>
    <row r="24" spans="1:9" ht="18" customHeight="1">
      <c r="A24" s="40" t="s">
        <v>40</v>
      </c>
      <c r="B24" s="41"/>
      <c r="C24" s="42"/>
      <c r="D24" s="585"/>
      <c r="E24" s="585"/>
      <c r="F24" s="585"/>
      <c r="G24" s="585"/>
      <c r="H24" s="585"/>
      <c r="I24" s="586"/>
    </row>
    <row r="25" spans="1:9" ht="18" customHeight="1">
      <c r="A25" s="40" t="s">
        <v>41</v>
      </c>
      <c r="B25" s="41"/>
      <c r="C25" s="42"/>
      <c r="D25" s="585"/>
      <c r="E25" s="585"/>
      <c r="F25" s="585"/>
      <c r="G25" s="585"/>
      <c r="H25" s="585"/>
      <c r="I25" s="586"/>
    </row>
    <row r="26" spans="1:9" ht="18" customHeight="1">
      <c r="A26" s="40" t="s">
        <v>42</v>
      </c>
      <c r="B26" s="41"/>
      <c r="C26" s="42"/>
      <c r="D26" s="585"/>
      <c r="E26" s="585"/>
      <c r="F26" s="585"/>
      <c r="G26" s="585"/>
      <c r="H26" s="585"/>
      <c r="I26" s="586"/>
    </row>
    <row r="27" spans="1:9" ht="18" customHeight="1">
      <c r="A27" s="40" t="s">
        <v>43</v>
      </c>
      <c r="B27" s="41"/>
      <c r="C27" s="42"/>
      <c r="D27" s="585"/>
      <c r="E27" s="585"/>
      <c r="F27" s="585"/>
      <c r="G27" s="585"/>
      <c r="H27" s="585"/>
      <c r="I27" s="586"/>
    </row>
    <row r="28" spans="1:9" ht="18" customHeight="1">
      <c r="A28" s="40" t="s">
        <v>44</v>
      </c>
      <c r="B28" s="41"/>
      <c r="C28" s="42"/>
      <c r="D28" s="585"/>
      <c r="E28" s="585"/>
      <c r="F28" s="585"/>
      <c r="G28" s="585"/>
      <c r="H28" s="585"/>
      <c r="I28" s="586"/>
    </row>
    <row r="29" spans="1:9" ht="18" customHeight="1">
      <c r="A29" s="40" t="s">
        <v>45</v>
      </c>
      <c r="B29" s="41"/>
      <c r="C29" s="42"/>
      <c r="D29" s="585"/>
      <c r="E29" s="585"/>
      <c r="F29" s="585"/>
      <c r="G29" s="585"/>
      <c r="H29" s="585"/>
      <c r="I29" s="586"/>
    </row>
    <row r="30" spans="1:9" ht="18" customHeight="1">
      <c r="A30" s="40" t="s">
        <v>46</v>
      </c>
      <c r="B30" s="41"/>
      <c r="C30" s="42"/>
      <c r="D30" s="585"/>
      <c r="E30" s="585"/>
      <c r="F30" s="585"/>
      <c r="G30" s="585"/>
      <c r="H30" s="585"/>
      <c r="I30" s="586"/>
    </row>
    <row r="31" spans="1:9" ht="18" customHeight="1">
      <c r="A31" s="40" t="s">
        <v>47</v>
      </c>
      <c r="B31" s="41"/>
      <c r="C31" s="42"/>
      <c r="D31" s="585"/>
      <c r="E31" s="585"/>
      <c r="F31" s="585"/>
      <c r="G31" s="585"/>
      <c r="H31" s="585"/>
      <c r="I31" s="586"/>
    </row>
    <row r="32" spans="1:9" ht="18" customHeight="1">
      <c r="A32" s="40" t="s">
        <v>48</v>
      </c>
      <c r="B32" s="41"/>
      <c r="C32" s="42"/>
      <c r="D32" s="585"/>
      <c r="E32" s="585"/>
      <c r="F32" s="585"/>
      <c r="G32" s="585"/>
      <c r="H32" s="585"/>
      <c r="I32" s="586"/>
    </row>
    <row r="33" spans="1:9" ht="18" customHeight="1">
      <c r="A33" s="40" t="s">
        <v>49</v>
      </c>
      <c r="B33" s="41"/>
      <c r="C33" s="42"/>
      <c r="D33" s="585"/>
      <c r="E33" s="585"/>
      <c r="F33" s="585"/>
      <c r="G33" s="585"/>
      <c r="H33" s="585"/>
      <c r="I33" s="586"/>
    </row>
    <row r="34" spans="1:9" ht="18" customHeight="1">
      <c r="A34" s="40" t="s">
        <v>50</v>
      </c>
      <c r="B34" s="41"/>
      <c r="C34" s="42"/>
      <c r="D34" s="593"/>
      <c r="E34" s="593"/>
      <c r="F34" s="593"/>
      <c r="G34" s="593"/>
      <c r="H34" s="593"/>
      <c r="I34" s="594"/>
    </row>
    <row r="35" spans="1:9" ht="18" customHeight="1">
      <c r="A35" s="40" t="s">
        <v>51</v>
      </c>
      <c r="B35" s="41"/>
      <c r="C35" s="42"/>
      <c r="D35" s="585"/>
      <c r="E35" s="585"/>
      <c r="F35" s="585"/>
      <c r="G35" s="585"/>
      <c r="H35" s="585"/>
      <c r="I35" s="586"/>
    </row>
    <row r="36" spans="1:9" ht="18" customHeight="1">
      <c r="A36" s="40" t="s">
        <v>52</v>
      </c>
      <c r="B36" s="41"/>
      <c r="C36" s="42"/>
      <c r="D36" s="585"/>
      <c r="E36" s="585"/>
      <c r="F36" s="585"/>
      <c r="G36" s="585"/>
      <c r="H36" s="585"/>
      <c r="I36" s="586"/>
    </row>
    <row r="37" spans="1:9" ht="18" customHeight="1">
      <c r="A37" s="40" t="s">
        <v>53</v>
      </c>
      <c r="B37" s="41"/>
      <c r="C37" s="42"/>
      <c r="D37" s="585"/>
      <c r="E37" s="585"/>
      <c r="F37" s="585"/>
      <c r="G37" s="585"/>
      <c r="H37" s="585"/>
      <c r="I37" s="586"/>
    </row>
    <row r="38" spans="1:9" ht="18" customHeight="1">
      <c r="A38" s="40" t="s">
        <v>54</v>
      </c>
      <c r="B38" s="41"/>
      <c r="C38" s="42"/>
      <c r="D38" s="585"/>
      <c r="E38" s="585"/>
      <c r="F38" s="585"/>
      <c r="G38" s="585"/>
      <c r="H38" s="585"/>
      <c r="I38" s="586"/>
    </row>
    <row r="39" spans="1:9" ht="18" customHeight="1">
      <c r="A39" s="40" t="s">
        <v>55</v>
      </c>
      <c r="B39" s="41"/>
      <c r="C39" s="42"/>
      <c r="D39" s="585"/>
      <c r="E39" s="585"/>
      <c r="F39" s="585"/>
      <c r="G39" s="585"/>
      <c r="H39" s="585"/>
      <c r="I39" s="586"/>
    </row>
    <row r="40" spans="1:9" ht="18" customHeight="1">
      <c r="A40" s="40" t="s">
        <v>56</v>
      </c>
      <c r="B40" s="41"/>
      <c r="C40" s="42"/>
      <c r="D40" s="585"/>
      <c r="E40" s="585"/>
      <c r="F40" s="585"/>
      <c r="G40" s="585"/>
      <c r="H40" s="585"/>
      <c r="I40" s="586"/>
    </row>
    <row r="41" spans="1:9" ht="18" customHeight="1">
      <c r="A41" s="40" t="s">
        <v>57</v>
      </c>
      <c r="B41" s="41"/>
      <c r="C41" s="43"/>
      <c r="D41" s="585"/>
      <c r="E41" s="585"/>
      <c r="F41" s="585"/>
      <c r="G41" s="585"/>
      <c r="H41" s="585"/>
      <c r="I41" s="586"/>
    </row>
    <row r="42" spans="1:9" ht="18" customHeight="1">
      <c r="A42" s="40" t="s">
        <v>58</v>
      </c>
      <c r="B42" s="41"/>
      <c r="C42" s="43"/>
      <c r="D42" s="585"/>
      <c r="E42" s="585"/>
      <c r="F42" s="585"/>
      <c r="G42" s="585"/>
      <c r="H42" s="585"/>
      <c r="I42" s="586"/>
    </row>
    <row r="43" spans="1:9" ht="18" customHeight="1">
      <c r="A43" s="40" t="s">
        <v>59</v>
      </c>
      <c r="B43" s="41"/>
      <c r="C43" s="43"/>
      <c r="D43" s="585"/>
      <c r="E43" s="585"/>
      <c r="F43" s="585"/>
      <c r="G43" s="585"/>
      <c r="H43" s="585"/>
      <c r="I43" s="586"/>
    </row>
    <row r="44" spans="1:9" ht="18" customHeight="1">
      <c r="A44" s="40" t="s">
        <v>60</v>
      </c>
      <c r="B44" s="41"/>
      <c r="C44" s="43"/>
      <c r="D44" s="585"/>
      <c r="E44" s="585"/>
      <c r="F44" s="585"/>
      <c r="G44" s="585"/>
      <c r="H44" s="585"/>
      <c r="I44" s="586"/>
    </row>
    <row r="45" spans="1:9" ht="18" customHeight="1">
      <c r="A45" s="40" t="s">
        <v>61</v>
      </c>
      <c r="B45" s="41"/>
      <c r="C45" s="43"/>
      <c r="D45" s="585"/>
      <c r="E45" s="585"/>
      <c r="F45" s="585"/>
      <c r="G45" s="585"/>
      <c r="H45" s="585"/>
      <c r="I45" s="586"/>
    </row>
    <row r="46" spans="1:9" ht="18" customHeight="1">
      <c r="A46" s="40" t="s">
        <v>62</v>
      </c>
      <c r="B46" s="41"/>
      <c r="C46" s="43"/>
      <c r="D46" s="585"/>
      <c r="E46" s="585"/>
      <c r="F46" s="585"/>
      <c r="G46" s="585"/>
      <c r="H46" s="585"/>
      <c r="I46" s="586"/>
    </row>
    <row r="47" spans="1:9" ht="18" customHeight="1">
      <c r="A47" s="40" t="s">
        <v>63</v>
      </c>
      <c r="B47" s="41"/>
      <c r="C47" s="43"/>
      <c r="D47" s="585"/>
      <c r="E47" s="585"/>
      <c r="F47" s="585"/>
      <c r="G47" s="585"/>
      <c r="H47" s="585"/>
      <c r="I47" s="586"/>
    </row>
    <row r="48" spans="1:9" ht="15.75" customHeight="1" thickBot="1">
      <c r="A48" s="357" t="s">
        <v>7</v>
      </c>
      <c r="B48" s="358"/>
      <c r="C48" s="600">
        <f>SUM(C17:C31,C32:C47)</f>
        <v>1</v>
      </c>
      <c r="D48" s="600"/>
      <c r="E48" s="600"/>
      <c r="F48" s="600"/>
      <c r="G48" s="600"/>
      <c r="H48" s="601" t="s">
        <v>64</v>
      </c>
      <c r="I48" s="602"/>
    </row>
    <row r="49" spans="1:9" ht="15.75" customHeight="1" thickBot="1">
      <c r="A49" s="603"/>
      <c r="B49" s="603"/>
      <c r="C49" s="603"/>
      <c r="D49" s="603"/>
      <c r="E49" s="603"/>
      <c r="F49" s="603"/>
      <c r="G49" s="603"/>
      <c r="H49" s="603"/>
      <c r="I49" s="603"/>
    </row>
    <row r="50" spans="1:9" ht="15.75" customHeight="1" thickBot="1">
      <c r="A50" s="577" t="s">
        <v>65</v>
      </c>
      <c r="B50" s="557"/>
      <c r="C50" s="557"/>
      <c r="D50" s="578"/>
      <c r="E50" s="44"/>
      <c r="F50" s="577" t="s">
        <v>273</v>
      </c>
      <c r="G50" s="557"/>
      <c r="H50" s="557"/>
      <c r="I50" s="578"/>
    </row>
    <row r="51" spans="1:9" ht="15.75" customHeight="1">
      <c r="A51" s="604" t="s">
        <v>66</v>
      </c>
      <c r="B51" s="605"/>
      <c r="C51" s="606"/>
      <c r="D51" s="45"/>
      <c r="E51" s="46"/>
      <c r="F51" s="604" t="s">
        <v>67</v>
      </c>
      <c r="G51" s="606"/>
      <c r="H51" s="607"/>
      <c r="I51" s="608"/>
    </row>
    <row r="52" spans="1:9" ht="15.75" customHeight="1">
      <c r="A52" s="47" t="s">
        <v>68</v>
      </c>
      <c r="B52" s="48"/>
      <c r="C52" s="49"/>
      <c r="D52" s="50"/>
      <c r="E52" s="46"/>
      <c r="F52" s="616" t="s">
        <v>68</v>
      </c>
      <c r="G52" s="617"/>
      <c r="H52" s="614"/>
      <c r="I52" s="615"/>
    </row>
    <row r="53" spans="1:9" ht="15.75" customHeight="1">
      <c r="A53" s="609" t="s">
        <v>69</v>
      </c>
      <c r="B53" s="610"/>
      <c r="C53" s="611"/>
      <c r="D53" s="51"/>
      <c r="E53" s="46"/>
      <c r="F53" s="609" t="s">
        <v>70</v>
      </c>
      <c r="G53" s="611"/>
      <c r="H53" s="612"/>
      <c r="I53" s="613"/>
    </row>
    <row r="54" spans="1:9" ht="50.25" customHeight="1" thickBot="1">
      <c r="A54" s="595" t="s">
        <v>71</v>
      </c>
      <c r="B54" s="596"/>
      <c r="C54" s="597"/>
      <c r="D54" s="52"/>
      <c r="E54" s="46"/>
      <c r="F54" s="595" t="s">
        <v>72</v>
      </c>
      <c r="G54" s="597"/>
      <c r="H54" s="598"/>
      <c r="I54" s="599"/>
    </row>
    <row r="55" spans="1:9" ht="15.75" customHeight="1" thickBot="1">
      <c r="A55" s="618"/>
      <c r="B55" s="618"/>
      <c r="C55" s="618"/>
      <c r="D55" s="618"/>
      <c r="E55" s="618"/>
      <c r="F55" s="618"/>
      <c r="G55" s="618"/>
      <c r="H55" s="618"/>
      <c r="I55" s="618"/>
    </row>
    <row r="56" spans="1:9" ht="15.75" customHeight="1" thickBot="1">
      <c r="A56" s="619" t="s">
        <v>73</v>
      </c>
      <c r="B56" s="620"/>
      <c r="C56" s="620"/>
      <c r="D56" s="620"/>
      <c r="E56" s="360"/>
      <c r="F56" s="621">
        <f>SUM(C48,H54,D54)</f>
        <v>1</v>
      </c>
      <c r="G56" s="621"/>
      <c r="H56" s="621"/>
      <c r="I56" s="362" t="s">
        <v>64</v>
      </c>
    </row>
    <row r="57" spans="1:9" ht="15.75" customHeight="1" thickBot="1">
      <c r="A57" s="359" t="s">
        <v>74</v>
      </c>
      <c r="B57" s="360"/>
      <c r="C57" s="360"/>
      <c r="D57" s="360"/>
      <c r="E57" s="361"/>
      <c r="F57" s="564">
        <v>1</v>
      </c>
      <c r="G57" s="564"/>
      <c r="H57" s="564"/>
      <c r="I57" s="362" t="s">
        <v>64</v>
      </c>
    </row>
    <row r="58" spans="1:9" s="55" customFormat="1" ht="15.75" customHeight="1">
      <c r="A58" s="53"/>
      <c r="B58" s="53"/>
      <c r="C58" s="53"/>
      <c r="D58" s="53"/>
      <c r="E58" s="53"/>
      <c r="F58" s="54"/>
      <c r="G58" s="54"/>
      <c r="H58" s="54"/>
      <c r="I58" s="53"/>
    </row>
    <row r="59" spans="1:9" s="55" customFormat="1" ht="15.75" customHeight="1">
      <c r="A59" s="623" t="s">
        <v>75</v>
      </c>
      <c r="B59" s="623"/>
      <c r="C59" s="623"/>
      <c r="D59" s="623"/>
      <c r="E59" s="623"/>
      <c r="F59" s="623"/>
      <c r="G59" s="623"/>
      <c r="H59" s="623"/>
      <c r="I59" s="623"/>
    </row>
    <row r="60" spans="1:9" s="55" customFormat="1" ht="15.75" customHeight="1">
      <c r="A60" s="623"/>
      <c r="B60" s="623"/>
      <c r="C60" s="623"/>
      <c r="D60" s="623"/>
      <c r="E60" s="623"/>
      <c r="F60" s="623"/>
      <c r="G60" s="623"/>
      <c r="H60" s="623"/>
      <c r="I60" s="623"/>
    </row>
    <row r="61" spans="1:9" s="55" customFormat="1" ht="15.75" customHeight="1">
      <c r="A61" s="623"/>
      <c r="B61" s="623"/>
      <c r="C61" s="623"/>
      <c r="D61" s="623"/>
      <c r="E61" s="623"/>
      <c r="F61" s="623"/>
      <c r="G61" s="623"/>
      <c r="H61" s="623"/>
      <c r="I61" s="623"/>
    </row>
    <row r="62" spans="1:9" ht="15.75" customHeight="1" thickBot="1">
      <c r="A62" s="46"/>
      <c r="B62" s="46"/>
      <c r="C62" s="46"/>
      <c r="D62" s="46"/>
      <c r="E62" s="46"/>
      <c r="F62" s="46"/>
      <c r="G62" s="46"/>
      <c r="H62" s="46"/>
      <c r="I62" s="46"/>
    </row>
    <row r="63" spans="1:9" ht="15.75" customHeight="1" thickBot="1">
      <c r="A63" s="577" t="s">
        <v>3</v>
      </c>
      <c r="B63" s="557"/>
      <c r="C63" s="578"/>
      <c r="D63" s="400" t="s">
        <v>337</v>
      </c>
      <c r="E63" s="6"/>
      <c r="F63" s="624" t="s">
        <v>3</v>
      </c>
      <c r="G63" s="625"/>
      <c r="H63" s="626"/>
      <c r="I63" s="400" t="s">
        <v>337</v>
      </c>
    </row>
    <row r="64" spans="1:9" ht="15.75" customHeight="1" thickBot="1">
      <c r="A64" s="56"/>
      <c r="B64" s="56"/>
      <c r="C64" s="56"/>
      <c r="D64" s="401"/>
      <c r="E64" s="46"/>
      <c r="F64" s="627"/>
      <c r="G64" s="627"/>
      <c r="H64" s="627"/>
      <c r="I64" s="401"/>
    </row>
    <row r="65" spans="1:9" ht="27" customHeight="1" thickBot="1">
      <c r="A65" s="577" t="s">
        <v>76</v>
      </c>
      <c r="B65" s="557"/>
      <c r="C65" s="578"/>
      <c r="D65" s="402" t="s">
        <v>338</v>
      </c>
      <c r="E65" s="46"/>
      <c r="F65" s="577" t="s">
        <v>77</v>
      </c>
      <c r="G65" s="557"/>
      <c r="H65" s="578"/>
      <c r="I65" s="402" t="s">
        <v>338</v>
      </c>
    </row>
    <row r="66" ht="15.75" customHeight="1"/>
    <row r="67" spans="1:9" ht="15.75" customHeight="1">
      <c r="A67" s="8" t="s">
        <v>274</v>
      </c>
      <c r="B67" s="8"/>
      <c r="E67" s="1"/>
      <c r="F67" s="1"/>
      <c r="G67" s="1"/>
      <c r="H67" s="1"/>
      <c r="I67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622"/>
      <c r="B73" s="622"/>
      <c r="C73" s="622"/>
      <c r="D73" s="622"/>
      <c r="E73" s="622"/>
      <c r="F73" s="622"/>
      <c r="G73" s="622"/>
      <c r="H73" s="622"/>
      <c r="I73" s="622"/>
    </row>
    <row r="74" spans="1:9" ht="12.75">
      <c r="A74" s="622"/>
      <c r="B74" s="622"/>
      <c r="C74" s="622"/>
      <c r="D74" s="622"/>
      <c r="E74" s="622"/>
      <c r="F74" s="622"/>
      <c r="G74" s="622"/>
      <c r="H74" s="622"/>
      <c r="I74" s="622"/>
    </row>
    <row r="75" spans="1:9" ht="12.75">
      <c r="A75" s="622"/>
      <c r="B75" s="622"/>
      <c r="C75" s="622"/>
      <c r="D75" s="622"/>
      <c r="E75" s="622"/>
      <c r="F75" s="622"/>
      <c r="G75" s="622"/>
      <c r="H75" s="622"/>
      <c r="I75" s="622"/>
    </row>
  </sheetData>
  <sheetProtection/>
  <mergeCells count="77">
    <mergeCell ref="A55:I55"/>
    <mergeCell ref="A56:D56"/>
    <mergeCell ref="F56:H56"/>
    <mergeCell ref="A73:I75"/>
    <mergeCell ref="A59:I61"/>
    <mergeCell ref="A63:C63"/>
    <mergeCell ref="F63:H63"/>
    <mergeCell ref="F64:H64"/>
    <mergeCell ref="A65:C65"/>
    <mergeCell ref="F65:H65"/>
    <mergeCell ref="A53:C53"/>
    <mergeCell ref="F53:G53"/>
    <mergeCell ref="H53:I53"/>
    <mergeCell ref="H52:I52"/>
    <mergeCell ref="F52:G52"/>
    <mergeCell ref="A54:C54"/>
    <mergeCell ref="F54:G54"/>
    <mergeCell ref="H54:I54"/>
    <mergeCell ref="D47:I47"/>
    <mergeCell ref="C48:G48"/>
    <mergeCell ref="H48:I48"/>
    <mergeCell ref="A49:I49"/>
    <mergeCell ref="A51:C51"/>
    <mergeCell ref="F51:G51"/>
    <mergeCell ref="H51:I51"/>
    <mergeCell ref="A50:D50"/>
    <mergeCell ref="F50:I50"/>
    <mergeCell ref="D40:I40"/>
    <mergeCell ref="D41:I41"/>
    <mergeCell ref="D42:I42"/>
    <mergeCell ref="D43:I43"/>
    <mergeCell ref="D44:I44"/>
    <mergeCell ref="D45:I45"/>
    <mergeCell ref="D46:I46"/>
    <mergeCell ref="D26:I26"/>
    <mergeCell ref="D32:I32"/>
    <mergeCell ref="D33:I33"/>
    <mergeCell ref="D34:I34"/>
    <mergeCell ref="D22:I22"/>
    <mergeCell ref="D23:I23"/>
    <mergeCell ref="D24:I24"/>
    <mergeCell ref="D25:I25"/>
    <mergeCell ref="D39:I39"/>
    <mergeCell ref="D28:I28"/>
    <mergeCell ref="D29:I29"/>
    <mergeCell ref="D30:I30"/>
    <mergeCell ref="D31:I31"/>
    <mergeCell ref="D36:I36"/>
    <mergeCell ref="D37:I37"/>
    <mergeCell ref="D35:I35"/>
    <mergeCell ref="D38:I38"/>
    <mergeCell ref="A12:C12"/>
    <mergeCell ref="F12:H12"/>
    <mergeCell ref="F13:H13"/>
    <mergeCell ref="D27:I27"/>
    <mergeCell ref="D16:I16"/>
    <mergeCell ref="D17:I17"/>
    <mergeCell ref="D18:I18"/>
    <mergeCell ref="D19:I19"/>
    <mergeCell ref="D20:I20"/>
    <mergeCell ref="D21:I21"/>
    <mergeCell ref="F57:H57"/>
    <mergeCell ref="A1:I1"/>
    <mergeCell ref="A4:I4"/>
    <mergeCell ref="A5:D5"/>
    <mergeCell ref="E5:I5"/>
    <mergeCell ref="A6:D6"/>
    <mergeCell ref="E6:I6"/>
    <mergeCell ref="A15:I15"/>
    <mergeCell ref="A8:D8"/>
    <mergeCell ref="E8:I8"/>
    <mergeCell ref="A7:D7"/>
    <mergeCell ref="E7:I7"/>
    <mergeCell ref="A11:C11"/>
    <mergeCell ref="F11:H11"/>
    <mergeCell ref="A10:C10"/>
    <mergeCell ref="F10:H1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1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P41"/>
  <sheetViews>
    <sheetView showGridLines="0" view="pageBreakPreview" zoomScale="90" zoomScaleSheetLayoutView="90" zoomScalePageLayoutView="0" workbookViewId="0" topLeftCell="A1">
      <selection activeCell="E17" sqref="E17"/>
    </sheetView>
  </sheetViews>
  <sheetFormatPr defaultColWidth="9.140625" defaultRowHeight="15"/>
  <cols>
    <col min="1" max="1" width="38.140625" style="1" customWidth="1"/>
    <col min="2" max="2" width="20.140625" style="1" customWidth="1"/>
    <col min="3" max="3" width="17.421875" style="1" customWidth="1"/>
    <col min="4" max="4" width="17.00390625" style="1" customWidth="1"/>
    <col min="5" max="5" width="24.8515625" style="1" customWidth="1"/>
    <col min="6" max="6" width="12.28125" style="1" customWidth="1"/>
    <col min="7" max="7" width="16.57421875" style="1" customWidth="1"/>
    <col min="8" max="9" width="17.7109375" style="1" customWidth="1"/>
    <col min="10" max="10" width="16.28125" style="1" customWidth="1"/>
    <col min="11" max="11" width="17.140625" style="1" customWidth="1"/>
    <col min="12" max="12" width="13.421875" style="1" customWidth="1"/>
    <col min="13" max="13" width="20.57421875" style="1" customWidth="1"/>
    <col min="14" max="16384" width="9.140625" style="1" customWidth="1"/>
  </cols>
  <sheetData>
    <row r="1" spans="1:13" ht="15.75" customHeight="1">
      <c r="A1" s="565"/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</row>
    <row r="2" spans="1:13" ht="105" customHeight="1">
      <c r="A2" s="630"/>
      <c r="B2" s="630"/>
      <c r="C2" s="630"/>
      <c r="D2" s="631"/>
      <c r="E2" s="631"/>
      <c r="F2" s="631"/>
      <c r="G2" s="631"/>
      <c r="H2" s="631"/>
      <c r="I2" s="631"/>
      <c r="J2" s="631"/>
      <c r="K2" s="631"/>
      <c r="L2" s="631"/>
      <c r="M2" s="631"/>
    </row>
    <row r="3" spans="1:16" ht="15.75" customHeight="1">
      <c r="A3" s="632"/>
      <c r="B3" s="632"/>
      <c r="C3" s="632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28"/>
      <c r="O3" s="628"/>
      <c r="P3" s="628"/>
    </row>
    <row r="4" spans="1:13" ht="18" customHeight="1" thickBot="1">
      <c r="A4" s="629" t="s">
        <v>78</v>
      </c>
      <c r="B4" s="629"/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</row>
    <row r="5" spans="1:13" ht="15.75" customHeight="1" thickBot="1">
      <c r="A5" s="624" t="s">
        <v>0</v>
      </c>
      <c r="B5" s="625"/>
      <c r="C5" s="625"/>
      <c r="D5" s="626"/>
      <c r="E5" s="437" t="s">
        <v>359</v>
      </c>
      <c r="F5" s="437"/>
      <c r="G5" s="437"/>
      <c r="H5" s="437"/>
      <c r="I5" s="437"/>
      <c r="J5" s="437"/>
      <c r="K5" s="437"/>
      <c r="L5" s="437"/>
      <c r="M5" s="438"/>
    </row>
    <row r="6" spans="1:13" ht="15.75" customHeight="1" thickBot="1">
      <c r="A6" s="624" t="s">
        <v>1</v>
      </c>
      <c r="B6" s="625"/>
      <c r="C6" s="625"/>
      <c r="D6" s="626"/>
      <c r="E6" s="445" t="s">
        <v>311</v>
      </c>
      <c r="F6" s="445"/>
      <c r="G6" s="445"/>
      <c r="H6" s="445"/>
      <c r="I6" s="445"/>
      <c r="J6" s="445"/>
      <c r="K6" s="445"/>
      <c r="L6" s="445"/>
      <c r="M6" s="446"/>
    </row>
    <row r="7" spans="1:13" ht="15.75" customHeight="1" thickBot="1">
      <c r="A7" s="624" t="s">
        <v>10</v>
      </c>
      <c r="B7" s="625"/>
      <c r="C7" s="625"/>
      <c r="D7" s="626"/>
      <c r="E7" s="437" t="s">
        <v>312</v>
      </c>
      <c r="F7" s="437"/>
      <c r="G7" s="437"/>
      <c r="H7" s="437"/>
      <c r="I7" s="437"/>
      <c r="J7" s="437"/>
      <c r="K7" s="437"/>
      <c r="L7" s="437"/>
      <c r="M7" s="438"/>
    </row>
    <row r="8" spans="1:13" ht="15.75" customHeight="1" thickBot="1">
      <c r="A8" s="642" t="s">
        <v>5</v>
      </c>
      <c r="B8" s="642"/>
      <c r="C8" s="642"/>
      <c r="D8" s="643"/>
      <c r="E8" s="644" t="s">
        <v>314</v>
      </c>
      <c r="F8" s="645"/>
      <c r="G8" s="645"/>
      <c r="H8" s="645"/>
      <c r="I8" s="645"/>
      <c r="J8" s="645"/>
      <c r="K8" s="645"/>
      <c r="L8" s="645"/>
      <c r="M8" s="646"/>
    </row>
    <row r="9" spans="1:13" ht="15.75" customHeight="1" thickBot="1">
      <c r="A9" s="624" t="s">
        <v>103</v>
      </c>
      <c r="B9" s="625"/>
      <c r="C9" s="625"/>
      <c r="D9" s="626"/>
      <c r="E9" s="647" t="s">
        <v>313</v>
      </c>
      <c r="F9" s="437"/>
      <c r="G9" s="437"/>
      <c r="H9" s="437"/>
      <c r="I9" s="437"/>
      <c r="J9" s="437"/>
      <c r="K9" s="437"/>
      <c r="L9" s="437"/>
      <c r="M9" s="438"/>
    </row>
    <row r="10" spans="1:13" ht="15.75" customHeight="1" thickBot="1">
      <c r="A10" s="638"/>
      <c r="B10" s="639"/>
      <c r="C10" s="639"/>
      <c r="D10" s="640"/>
      <c r="E10" s="640"/>
      <c r="F10" s="640"/>
      <c r="G10" s="640"/>
      <c r="H10" s="640"/>
      <c r="I10" s="640"/>
      <c r="J10" s="641"/>
      <c r="K10" s="641"/>
      <c r="L10" s="641"/>
      <c r="M10" s="640"/>
    </row>
    <row r="11" spans="1:13" ht="76.5" customHeight="1" thickBot="1">
      <c r="A11" s="57" t="s">
        <v>22</v>
      </c>
      <c r="B11" s="57" t="s">
        <v>15</v>
      </c>
      <c r="C11" s="57" t="s">
        <v>79</v>
      </c>
      <c r="D11" s="58" t="s">
        <v>23</v>
      </c>
      <c r="E11" s="59" t="s">
        <v>80</v>
      </c>
      <c r="F11" s="60" t="s">
        <v>81</v>
      </c>
      <c r="G11" s="61" t="s">
        <v>82</v>
      </c>
      <c r="H11" s="60" t="s">
        <v>83</v>
      </c>
      <c r="I11" s="57" t="s">
        <v>84</v>
      </c>
      <c r="J11" s="60" t="s">
        <v>85</v>
      </c>
      <c r="K11" s="62" t="s">
        <v>86</v>
      </c>
      <c r="L11" s="60" t="s">
        <v>87</v>
      </c>
      <c r="M11" s="63" t="s">
        <v>88</v>
      </c>
    </row>
    <row r="12" spans="1:13" ht="118.5" customHeight="1" thickBot="1">
      <c r="A12" s="410" t="s">
        <v>379</v>
      </c>
      <c r="B12" s="411" t="s">
        <v>339</v>
      </c>
      <c r="C12" s="412" t="s">
        <v>340</v>
      </c>
      <c r="D12" s="413" t="s">
        <v>329</v>
      </c>
      <c r="E12" s="411" t="s">
        <v>380</v>
      </c>
      <c r="F12" s="411" t="s">
        <v>341</v>
      </c>
      <c r="G12" s="411" t="s">
        <v>342</v>
      </c>
      <c r="H12" s="411" t="s">
        <v>343</v>
      </c>
      <c r="I12" s="411" t="s">
        <v>344</v>
      </c>
      <c r="J12" s="411" t="s">
        <v>345</v>
      </c>
      <c r="K12" s="411" t="s">
        <v>346</v>
      </c>
      <c r="L12" s="411" t="s">
        <v>347</v>
      </c>
      <c r="M12" s="407" t="s">
        <v>366</v>
      </c>
    </row>
    <row r="13" spans="1:13" ht="15.75" customHeight="1" thickBot="1">
      <c r="A13" s="67"/>
      <c r="B13" s="67"/>
      <c r="C13" s="68"/>
      <c r="D13" s="69"/>
      <c r="E13" s="70"/>
      <c r="F13" s="71"/>
      <c r="G13" s="64"/>
      <c r="H13" s="72"/>
      <c r="I13" s="72"/>
      <c r="J13" s="65"/>
      <c r="K13" s="73"/>
      <c r="L13" s="74"/>
      <c r="M13" s="66">
        <f aca="true" t="shared" si="0" ref="M13:M33">E13+H13+I13+L13+J13+K13</f>
        <v>0</v>
      </c>
    </row>
    <row r="14" spans="1:13" ht="15.75" customHeight="1" thickBot="1">
      <c r="A14" s="67"/>
      <c r="B14" s="67"/>
      <c r="C14" s="68"/>
      <c r="D14" s="69"/>
      <c r="E14" s="70"/>
      <c r="F14" s="71"/>
      <c r="G14" s="64"/>
      <c r="H14" s="72"/>
      <c r="I14" s="72"/>
      <c r="J14" s="65"/>
      <c r="K14" s="73"/>
      <c r="L14" s="74"/>
      <c r="M14" s="66">
        <f t="shared" si="0"/>
        <v>0</v>
      </c>
    </row>
    <row r="15" spans="1:13" ht="15.75" customHeight="1" thickBot="1">
      <c r="A15" s="67"/>
      <c r="B15" s="67"/>
      <c r="C15" s="68"/>
      <c r="D15" s="69"/>
      <c r="E15" s="70"/>
      <c r="F15" s="71"/>
      <c r="G15" s="64"/>
      <c r="H15" s="72"/>
      <c r="I15" s="72"/>
      <c r="J15" s="65"/>
      <c r="K15" s="73"/>
      <c r="L15" s="74"/>
      <c r="M15" s="66">
        <f t="shared" si="0"/>
        <v>0</v>
      </c>
    </row>
    <row r="16" spans="1:13" ht="15.75" customHeight="1" thickBot="1">
      <c r="A16" s="67"/>
      <c r="B16" s="67"/>
      <c r="C16" s="68"/>
      <c r="D16" s="69"/>
      <c r="E16" s="70"/>
      <c r="F16" s="71"/>
      <c r="G16" s="64"/>
      <c r="H16" s="72"/>
      <c r="I16" s="72"/>
      <c r="J16" s="65"/>
      <c r="K16" s="73"/>
      <c r="L16" s="74"/>
      <c r="M16" s="66">
        <f t="shared" si="0"/>
        <v>0</v>
      </c>
    </row>
    <row r="17" spans="1:13" ht="15.75" customHeight="1" thickBot="1">
      <c r="A17" s="67"/>
      <c r="B17" s="67"/>
      <c r="C17" s="68"/>
      <c r="D17" s="69"/>
      <c r="E17" s="70"/>
      <c r="F17" s="71"/>
      <c r="G17" s="64"/>
      <c r="H17" s="72"/>
      <c r="I17" s="72"/>
      <c r="J17" s="65"/>
      <c r="K17" s="73"/>
      <c r="L17" s="74"/>
      <c r="M17" s="66">
        <f t="shared" si="0"/>
        <v>0</v>
      </c>
    </row>
    <row r="18" spans="1:13" ht="15.75" customHeight="1" thickBot="1">
      <c r="A18" s="67"/>
      <c r="B18" s="67"/>
      <c r="C18" s="68"/>
      <c r="D18" s="69"/>
      <c r="E18" s="70"/>
      <c r="F18" s="71"/>
      <c r="G18" s="64"/>
      <c r="H18" s="72"/>
      <c r="I18" s="72"/>
      <c r="J18" s="65"/>
      <c r="K18" s="73"/>
      <c r="L18" s="74"/>
      <c r="M18" s="66">
        <f t="shared" si="0"/>
        <v>0</v>
      </c>
    </row>
    <row r="19" spans="1:13" ht="15.75" customHeight="1" thickBot="1">
      <c r="A19" s="67"/>
      <c r="B19" s="67"/>
      <c r="C19" s="68"/>
      <c r="D19" s="69"/>
      <c r="E19" s="70"/>
      <c r="F19" s="71"/>
      <c r="G19" s="64"/>
      <c r="H19" s="72"/>
      <c r="I19" s="72"/>
      <c r="J19" s="65"/>
      <c r="K19" s="73"/>
      <c r="L19" s="74"/>
      <c r="M19" s="66">
        <f t="shared" si="0"/>
        <v>0</v>
      </c>
    </row>
    <row r="20" spans="1:13" ht="15.75" customHeight="1" thickBot="1">
      <c r="A20" s="67"/>
      <c r="B20" s="67"/>
      <c r="C20" s="68"/>
      <c r="D20" s="69"/>
      <c r="E20" s="70"/>
      <c r="F20" s="71"/>
      <c r="G20" s="64"/>
      <c r="H20" s="72"/>
      <c r="I20" s="72"/>
      <c r="J20" s="65"/>
      <c r="K20" s="73"/>
      <c r="L20" s="74"/>
      <c r="M20" s="66">
        <f t="shared" si="0"/>
        <v>0</v>
      </c>
    </row>
    <row r="21" spans="1:13" ht="15.75" customHeight="1" thickBot="1">
      <c r="A21" s="67"/>
      <c r="B21" s="67"/>
      <c r="C21" s="68"/>
      <c r="D21" s="69"/>
      <c r="E21" s="70"/>
      <c r="F21" s="71"/>
      <c r="G21" s="64"/>
      <c r="H21" s="72"/>
      <c r="I21" s="72"/>
      <c r="J21" s="65"/>
      <c r="K21" s="73"/>
      <c r="L21" s="74"/>
      <c r="M21" s="66">
        <f t="shared" si="0"/>
        <v>0</v>
      </c>
    </row>
    <row r="22" spans="1:13" ht="15.75" customHeight="1" thickBot="1">
      <c r="A22" s="67"/>
      <c r="B22" s="67"/>
      <c r="C22" s="68"/>
      <c r="D22" s="69"/>
      <c r="E22" s="70"/>
      <c r="F22" s="71"/>
      <c r="G22" s="64"/>
      <c r="H22" s="72"/>
      <c r="I22" s="72"/>
      <c r="J22" s="65"/>
      <c r="K22" s="73"/>
      <c r="L22" s="74"/>
      <c r="M22" s="66">
        <f t="shared" si="0"/>
        <v>0</v>
      </c>
    </row>
    <row r="23" spans="1:13" ht="15.75" customHeight="1" thickBot="1">
      <c r="A23" s="67"/>
      <c r="B23" s="67"/>
      <c r="C23" s="68"/>
      <c r="D23" s="69"/>
      <c r="E23" s="70"/>
      <c r="F23" s="71"/>
      <c r="G23" s="64"/>
      <c r="H23" s="72"/>
      <c r="I23" s="72"/>
      <c r="J23" s="65"/>
      <c r="K23" s="73"/>
      <c r="L23" s="74"/>
      <c r="M23" s="66">
        <f t="shared" si="0"/>
        <v>0</v>
      </c>
    </row>
    <row r="24" spans="1:13" ht="15.75" customHeight="1" thickBot="1">
      <c r="A24" s="67"/>
      <c r="B24" s="67"/>
      <c r="C24" s="68"/>
      <c r="D24" s="69"/>
      <c r="E24" s="70"/>
      <c r="F24" s="71"/>
      <c r="G24" s="64"/>
      <c r="H24" s="72"/>
      <c r="I24" s="72"/>
      <c r="J24" s="65"/>
      <c r="K24" s="73"/>
      <c r="L24" s="74"/>
      <c r="M24" s="66">
        <f t="shared" si="0"/>
        <v>0</v>
      </c>
    </row>
    <row r="25" spans="1:13" ht="15.75" customHeight="1" thickBot="1">
      <c r="A25" s="67"/>
      <c r="B25" s="67"/>
      <c r="C25" s="68"/>
      <c r="D25" s="69"/>
      <c r="E25" s="70"/>
      <c r="F25" s="71"/>
      <c r="G25" s="64"/>
      <c r="H25" s="72"/>
      <c r="I25" s="72"/>
      <c r="J25" s="65"/>
      <c r="K25" s="73"/>
      <c r="L25" s="74"/>
      <c r="M25" s="66">
        <f t="shared" si="0"/>
        <v>0</v>
      </c>
    </row>
    <row r="26" spans="1:13" ht="15.75" customHeight="1" thickBot="1">
      <c r="A26" s="67"/>
      <c r="B26" s="67"/>
      <c r="C26" s="68"/>
      <c r="D26" s="69"/>
      <c r="E26" s="70"/>
      <c r="F26" s="71"/>
      <c r="G26" s="64">
        <f aca="true" t="shared" si="1" ref="G26:G33">IF(F26=0,"",E26/F26)</f>
      </c>
      <c r="H26" s="72"/>
      <c r="I26" s="72"/>
      <c r="J26" s="65"/>
      <c r="K26" s="73"/>
      <c r="L26" s="74"/>
      <c r="M26" s="66">
        <f t="shared" si="0"/>
        <v>0</v>
      </c>
    </row>
    <row r="27" spans="1:13" ht="15.75" customHeight="1" thickBot="1">
      <c r="A27" s="67"/>
      <c r="B27" s="67"/>
      <c r="C27" s="68"/>
      <c r="D27" s="69"/>
      <c r="E27" s="70"/>
      <c r="F27" s="71"/>
      <c r="G27" s="64">
        <f t="shared" si="1"/>
      </c>
      <c r="H27" s="72"/>
      <c r="I27" s="72"/>
      <c r="J27" s="65"/>
      <c r="K27" s="73"/>
      <c r="L27" s="74"/>
      <c r="M27" s="66">
        <f t="shared" si="0"/>
        <v>0</v>
      </c>
    </row>
    <row r="28" spans="1:13" ht="15.75" customHeight="1" thickBot="1">
      <c r="A28" s="67"/>
      <c r="B28" s="67"/>
      <c r="C28" s="68"/>
      <c r="D28" s="69"/>
      <c r="E28" s="70"/>
      <c r="F28" s="71"/>
      <c r="G28" s="64">
        <f t="shared" si="1"/>
      </c>
      <c r="H28" s="72"/>
      <c r="I28" s="72"/>
      <c r="J28" s="65"/>
      <c r="K28" s="73"/>
      <c r="L28" s="74"/>
      <c r="M28" s="66">
        <f t="shared" si="0"/>
        <v>0</v>
      </c>
    </row>
    <row r="29" spans="1:13" ht="15.75" customHeight="1" thickBot="1">
      <c r="A29" s="67"/>
      <c r="B29" s="67"/>
      <c r="C29" s="68"/>
      <c r="D29" s="69"/>
      <c r="E29" s="70"/>
      <c r="F29" s="71"/>
      <c r="G29" s="64">
        <f t="shared" si="1"/>
      </c>
      <c r="H29" s="72"/>
      <c r="I29" s="72"/>
      <c r="J29" s="65"/>
      <c r="K29" s="73"/>
      <c r="L29" s="74"/>
      <c r="M29" s="66">
        <f t="shared" si="0"/>
        <v>0</v>
      </c>
    </row>
    <row r="30" spans="1:13" ht="15.75" customHeight="1" thickBot="1">
      <c r="A30" s="67"/>
      <c r="B30" s="67"/>
      <c r="C30" s="68"/>
      <c r="D30" s="69"/>
      <c r="E30" s="70"/>
      <c r="F30" s="71"/>
      <c r="G30" s="64">
        <f t="shared" si="1"/>
      </c>
      <c r="H30" s="72"/>
      <c r="I30" s="72"/>
      <c r="J30" s="65"/>
      <c r="K30" s="73"/>
      <c r="L30" s="74"/>
      <c r="M30" s="66">
        <f t="shared" si="0"/>
        <v>0</v>
      </c>
    </row>
    <row r="31" spans="1:13" ht="15.75" customHeight="1" thickBot="1">
      <c r="A31" s="67"/>
      <c r="B31" s="67"/>
      <c r="C31" s="68"/>
      <c r="D31" s="69"/>
      <c r="E31" s="70"/>
      <c r="F31" s="71"/>
      <c r="G31" s="64">
        <f t="shared" si="1"/>
      </c>
      <c r="H31" s="72"/>
      <c r="I31" s="72"/>
      <c r="J31" s="65"/>
      <c r="K31" s="73"/>
      <c r="L31" s="74"/>
      <c r="M31" s="66">
        <f t="shared" si="0"/>
        <v>0</v>
      </c>
    </row>
    <row r="32" spans="1:13" ht="15.75" customHeight="1" thickBot="1">
      <c r="A32" s="67"/>
      <c r="B32" s="67"/>
      <c r="C32" s="68"/>
      <c r="D32" s="69"/>
      <c r="E32" s="70"/>
      <c r="F32" s="71"/>
      <c r="G32" s="64">
        <f t="shared" si="1"/>
      </c>
      <c r="H32" s="73"/>
      <c r="I32" s="73"/>
      <c r="J32" s="65"/>
      <c r="K32" s="73"/>
      <c r="L32" s="74"/>
      <c r="M32" s="66">
        <f t="shared" si="0"/>
        <v>0</v>
      </c>
    </row>
    <row r="33" spans="1:13" ht="15.75" customHeight="1" thickBot="1">
      <c r="A33" s="67"/>
      <c r="B33" s="75"/>
      <c r="C33" s="76"/>
      <c r="D33" s="77"/>
      <c r="E33" s="78"/>
      <c r="F33" s="71"/>
      <c r="G33" s="64">
        <f t="shared" si="1"/>
      </c>
      <c r="H33" s="79"/>
      <c r="I33" s="79"/>
      <c r="J33" s="80"/>
      <c r="K33" s="81"/>
      <c r="L33" s="82"/>
      <c r="M33" s="66">
        <f t="shared" si="0"/>
        <v>0</v>
      </c>
    </row>
    <row r="34" spans="1:13" ht="15.75" customHeight="1" thickBot="1">
      <c r="A34" s="371" t="s">
        <v>7</v>
      </c>
      <c r="B34" s="372"/>
      <c r="C34" s="372"/>
      <c r="D34" s="372"/>
      <c r="E34" s="373">
        <f>SUM(E12:E33)</f>
        <v>0</v>
      </c>
      <c r="F34" s="374"/>
      <c r="G34" s="374"/>
      <c r="H34" s="375">
        <f aca="true" t="shared" si="2" ref="H34:M34">SUM(H12:H33)</f>
        <v>0</v>
      </c>
      <c r="I34" s="376">
        <f t="shared" si="2"/>
        <v>0</v>
      </c>
      <c r="J34" s="377">
        <f t="shared" si="2"/>
        <v>0</v>
      </c>
      <c r="K34" s="377">
        <f t="shared" si="2"/>
        <v>0</v>
      </c>
      <c r="L34" s="377">
        <f t="shared" si="2"/>
        <v>0</v>
      </c>
      <c r="M34" s="378">
        <f t="shared" si="2"/>
        <v>0</v>
      </c>
    </row>
    <row r="35" spans="1:13" ht="15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5.75" customHeight="1">
      <c r="A36" s="26" t="s">
        <v>89</v>
      </c>
      <c r="B36" s="26"/>
      <c r="C36" s="26"/>
      <c r="D36" s="26"/>
      <c r="E36" s="26"/>
      <c r="F36" s="26"/>
      <c r="G36" s="7"/>
      <c r="H36" s="7"/>
      <c r="I36" s="7"/>
      <c r="J36" s="7"/>
      <c r="K36" s="7"/>
      <c r="L36" s="7"/>
      <c r="M36" s="7"/>
    </row>
    <row r="37" spans="1:13" ht="15.75" customHeight="1">
      <c r="A37" s="26" t="s">
        <v>264</v>
      </c>
      <c r="B37" s="26"/>
      <c r="C37" s="26"/>
      <c r="D37" s="26"/>
      <c r="E37" s="26"/>
      <c r="F37" s="26"/>
      <c r="G37" s="7"/>
      <c r="H37" s="7"/>
      <c r="I37" s="7"/>
      <c r="J37" s="7"/>
      <c r="K37" s="7"/>
      <c r="L37" s="7"/>
      <c r="M37" s="7"/>
    </row>
    <row r="38" spans="1:13" ht="15.75" customHeight="1" thickBot="1">
      <c r="A38" s="7"/>
      <c r="B38" s="7"/>
      <c r="C38" s="7"/>
      <c r="D38" s="7"/>
      <c r="E38" s="7"/>
      <c r="F38" s="7"/>
      <c r="G38" s="5"/>
      <c r="H38" s="5"/>
      <c r="M38" s="7"/>
    </row>
    <row r="39" spans="1:13" ht="27" customHeight="1" thickBot="1">
      <c r="A39" s="270" t="s">
        <v>90</v>
      </c>
      <c r="B39" s="634" t="s">
        <v>348</v>
      </c>
      <c r="C39" s="634"/>
      <c r="D39" s="635"/>
      <c r="E39" s="7"/>
      <c r="I39" s="624" t="s">
        <v>4</v>
      </c>
      <c r="J39" s="626"/>
      <c r="K39" s="636" t="s">
        <v>338</v>
      </c>
      <c r="L39" s="637"/>
      <c r="M39" s="9"/>
    </row>
    <row r="40" spans="1:13" ht="15.75" customHeight="1">
      <c r="A40" s="7"/>
      <c r="B40" s="7"/>
      <c r="C40" s="7"/>
      <c r="D40" s="7"/>
      <c r="E40" s="7"/>
      <c r="F40" s="7"/>
      <c r="G40" s="5"/>
      <c r="H40" s="5"/>
      <c r="I40" s="7"/>
      <c r="J40" s="7"/>
      <c r="K40" s="7"/>
      <c r="L40" s="7"/>
      <c r="M40" s="7"/>
    </row>
    <row r="41" spans="1:13" ht="15.75" customHeight="1">
      <c r="A41" s="8" t="s">
        <v>274</v>
      </c>
      <c r="B41" s="8"/>
      <c r="C41" s="8"/>
      <c r="D41" s="7"/>
      <c r="E41" s="7"/>
      <c r="F41" s="7"/>
      <c r="G41" s="5"/>
      <c r="H41" s="5"/>
      <c r="I41" s="7"/>
      <c r="J41" s="7"/>
      <c r="K41" s="7"/>
      <c r="L41" s="7"/>
      <c r="M41" s="7"/>
    </row>
    <row r="42" ht="15.75" customHeight="1"/>
  </sheetData>
  <sheetProtection/>
  <mergeCells count="19">
    <mergeCell ref="A10:M10"/>
    <mergeCell ref="A8:D8"/>
    <mergeCell ref="E8:M8"/>
    <mergeCell ref="A9:D9"/>
    <mergeCell ref="E9:M9"/>
    <mergeCell ref="A1:M1"/>
    <mergeCell ref="A2:M2"/>
    <mergeCell ref="A3:M3"/>
    <mergeCell ref="B39:D39"/>
    <mergeCell ref="A7:D7"/>
    <mergeCell ref="E7:M7"/>
    <mergeCell ref="A5:D5"/>
    <mergeCell ref="E5:M5"/>
    <mergeCell ref="I39:J39"/>
    <mergeCell ref="K39:L39"/>
    <mergeCell ref="N3:P3"/>
    <mergeCell ref="A4:M4"/>
    <mergeCell ref="A6:D6"/>
    <mergeCell ref="E6:M6"/>
  </mergeCells>
  <printOptions gridLines="1"/>
  <pageMargins left="0.7" right="0.7" top="0.787401575" bottom="0.787401575" header="0.3" footer="0.3"/>
  <pageSetup horizontalDpi="600" verticalDpi="600" orientation="landscape" paperSize="9" scale="51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E25"/>
  <sheetViews>
    <sheetView showGridLines="0" view="pageBreakPreview" zoomScale="90" zoomScaleSheetLayoutView="90" zoomScalePageLayoutView="0" workbookViewId="0" topLeftCell="A1">
      <selection activeCell="E28" sqref="E28"/>
    </sheetView>
  </sheetViews>
  <sheetFormatPr defaultColWidth="9.140625" defaultRowHeight="15"/>
  <cols>
    <col min="1" max="1" width="37.7109375" style="9" customWidth="1"/>
    <col min="2" max="2" width="28.421875" style="9" customWidth="1"/>
    <col min="3" max="3" width="35.140625" style="9" customWidth="1"/>
    <col min="4" max="4" width="29.57421875" style="9" customWidth="1"/>
    <col min="5" max="5" width="51.140625" style="9" customWidth="1"/>
    <col min="6" max="16384" width="9.140625" style="9" customWidth="1"/>
  </cols>
  <sheetData>
    <row r="1" spans="1:5" ht="15.75" customHeight="1">
      <c r="A1" s="565"/>
      <c r="B1" s="565"/>
      <c r="C1" s="565"/>
      <c r="D1" s="565"/>
      <c r="E1" s="565"/>
    </row>
    <row r="2" ht="105" customHeight="1">
      <c r="A2" s="13" t="s">
        <v>12</v>
      </c>
    </row>
    <row r="3" spans="1:5" ht="15.75" customHeight="1">
      <c r="A3" s="14"/>
      <c r="B3" s="14"/>
      <c r="C3" s="14"/>
      <c r="D3" s="14"/>
      <c r="E3" s="14"/>
    </row>
    <row r="4" spans="1:5" ht="18" customHeight="1" thickBot="1">
      <c r="A4" s="653" t="s">
        <v>13</v>
      </c>
      <c r="B4" s="654"/>
      <c r="C4" s="654"/>
      <c r="D4" s="654"/>
      <c r="E4" s="654"/>
    </row>
    <row r="5" spans="1:5" ht="15.75" customHeight="1" thickBot="1">
      <c r="A5" s="10" t="s">
        <v>0</v>
      </c>
      <c r="B5" s="661" t="s">
        <v>359</v>
      </c>
      <c r="C5" s="662"/>
      <c r="D5" s="662"/>
      <c r="E5" s="663"/>
    </row>
    <row r="6" spans="1:5" ht="15.75" customHeight="1" thickBot="1">
      <c r="A6" s="10" t="s">
        <v>1</v>
      </c>
      <c r="B6" s="655" t="s">
        <v>311</v>
      </c>
      <c r="C6" s="656"/>
      <c r="D6" s="656"/>
      <c r="E6" s="657"/>
    </row>
    <row r="7" spans="1:5" ht="15.75" customHeight="1" thickBot="1">
      <c r="A7" s="10" t="s">
        <v>11</v>
      </c>
      <c r="B7" s="655" t="s">
        <v>312</v>
      </c>
      <c r="C7" s="656"/>
      <c r="D7" s="656"/>
      <c r="E7" s="657"/>
    </row>
    <row r="8" spans="1:5" ht="15.75" customHeight="1" thickBot="1">
      <c r="A8" s="10" t="s">
        <v>5</v>
      </c>
      <c r="B8" s="658" t="s">
        <v>314</v>
      </c>
      <c r="C8" s="659"/>
      <c r="D8" s="659"/>
      <c r="E8" s="660"/>
    </row>
    <row r="9" spans="1:5" ht="15.75" customHeight="1" thickBot="1">
      <c r="A9" s="15"/>
      <c r="B9" s="16"/>
      <c r="C9" s="16"/>
      <c r="D9" s="16"/>
      <c r="E9" s="16"/>
    </row>
    <row r="10" spans="1:5" ht="15.75" customHeight="1">
      <c r="A10" s="648" t="s">
        <v>14</v>
      </c>
      <c r="B10" s="648" t="s">
        <v>15</v>
      </c>
      <c r="C10" s="648" t="s">
        <v>16</v>
      </c>
      <c r="D10" s="648" t="s">
        <v>17</v>
      </c>
      <c r="E10" s="650" t="s">
        <v>18</v>
      </c>
    </row>
    <row r="11" spans="1:5" ht="15.75" customHeight="1" thickBot="1">
      <c r="A11" s="649"/>
      <c r="B11" s="649"/>
      <c r="C11" s="649"/>
      <c r="D11" s="649"/>
      <c r="E11" s="651"/>
    </row>
    <row r="12" spans="1:5" ht="91.5" customHeight="1">
      <c r="A12" s="17"/>
      <c r="B12" s="18"/>
      <c r="C12" s="429" t="s">
        <v>378</v>
      </c>
      <c r="D12" s="429" t="s">
        <v>377</v>
      </c>
      <c r="E12" s="19"/>
    </row>
    <row r="13" spans="1:5" ht="30" customHeight="1">
      <c r="A13" s="20"/>
      <c r="B13" s="21"/>
      <c r="C13" s="21"/>
      <c r="D13" s="21"/>
      <c r="E13" s="22"/>
    </row>
    <row r="14" spans="1:5" ht="30" customHeight="1">
      <c r="A14" s="20"/>
      <c r="B14" s="21"/>
      <c r="C14" s="21"/>
      <c r="D14" s="21"/>
      <c r="E14" s="22"/>
    </row>
    <row r="15" spans="1:5" ht="30" customHeight="1">
      <c r="A15" s="20"/>
      <c r="B15" s="21"/>
      <c r="C15" s="21"/>
      <c r="D15" s="21"/>
      <c r="E15" s="22"/>
    </row>
    <row r="16" spans="1:5" ht="30" customHeight="1">
      <c r="A16" s="20"/>
      <c r="B16" s="21"/>
      <c r="C16" s="21"/>
      <c r="D16" s="21"/>
      <c r="E16" s="22"/>
    </row>
    <row r="17" spans="1:5" ht="30" customHeight="1" thickBot="1">
      <c r="A17" s="23"/>
      <c r="B17" s="24"/>
      <c r="C17" s="24"/>
      <c r="D17" s="24"/>
      <c r="E17" s="25"/>
    </row>
    <row r="18" ht="15.75" customHeight="1"/>
    <row r="19" ht="15.75" customHeight="1"/>
    <row r="20" ht="15.75" customHeight="1">
      <c r="A20" s="26" t="s">
        <v>2</v>
      </c>
    </row>
    <row r="21" spans="1:5" ht="15.75" customHeight="1">
      <c r="A21" s="27"/>
      <c r="B21" s="27"/>
      <c r="C21" s="27"/>
      <c r="D21" s="28"/>
      <c r="E21" s="28"/>
    </row>
    <row r="22" spans="1:4" ht="15.75" customHeight="1" thickBot="1">
      <c r="A22" s="652"/>
      <c r="B22" s="652"/>
      <c r="C22" s="652"/>
      <c r="D22" s="29"/>
    </row>
    <row r="23" spans="1:5" ht="27" customHeight="1" thickBot="1">
      <c r="A23" s="30" t="s">
        <v>3</v>
      </c>
      <c r="B23" s="31"/>
      <c r="D23" s="30" t="s">
        <v>19</v>
      </c>
      <c r="E23" s="32"/>
    </row>
    <row r="24" ht="15.75" customHeight="1"/>
    <row r="25" ht="15.75" customHeight="1">
      <c r="A25" s="8" t="s">
        <v>274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</sheetData>
  <sheetProtection/>
  <mergeCells count="12">
    <mergeCell ref="C10:C11"/>
    <mergeCell ref="B5:E5"/>
    <mergeCell ref="D10:D11"/>
    <mergeCell ref="E10:E11"/>
    <mergeCell ref="A22:C22"/>
    <mergeCell ref="A1:E1"/>
    <mergeCell ref="A4:E4"/>
    <mergeCell ref="B6:E6"/>
    <mergeCell ref="B7:E7"/>
    <mergeCell ref="B8:E8"/>
    <mergeCell ref="A10:A11"/>
    <mergeCell ref="B10:B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K37"/>
  <sheetViews>
    <sheetView showGridLines="0" view="pageBreakPreview" zoomScaleSheetLayoutView="100" zoomScalePageLayoutView="0" workbookViewId="0" topLeftCell="A1">
      <selection activeCell="F13" sqref="F13"/>
    </sheetView>
  </sheetViews>
  <sheetFormatPr defaultColWidth="9.140625" defaultRowHeight="15"/>
  <cols>
    <col min="1" max="1" width="9.7109375" style="9" customWidth="1"/>
    <col min="2" max="2" width="16.140625" style="9" customWidth="1"/>
    <col min="3" max="3" width="31.7109375" style="9" customWidth="1"/>
    <col min="4" max="5" width="15.7109375" style="9" customWidth="1"/>
    <col min="6" max="6" width="32.57421875" style="9" customWidth="1"/>
    <col min="7" max="10" width="13.8515625" style="9" customWidth="1"/>
    <col min="11" max="11" width="15.00390625" style="9" customWidth="1"/>
    <col min="12" max="16384" width="9.140625" style="9" customWidth="1"/>
  </cols>
  <sheetData>
    <row r="1" spans="1:11" ht="15.75" customHeight="1">
      <c r="A1" s="565"/>
      <c r="B1" s="565"/>
      <c r="C1" s="565"/>
      <c r="D1" s="565"/>
      <c r="E1" s="565"/>
      <c r="F1" s="565"/>
      <c r="G1" s="565"/>
      <c r="H1" s="565"/>
      <c r="I1" s="565"/>
      <c r="J1" s="565"/>
      <c r="K1" s="565"/>
    </row>
    <row r="2" spans="1:11" ht="105" customHeight="1">
      <c r="A2" s="664"/>
      <c r="B2" s="664"/>
      <c r="C2" s="664"/>
      <c r="D2" s="664"/>
      <c r="E2" s="664"/>
      <c r="F2" s="664"/>
      <c r="G2" s="664"/>
      <c r="H2" s="664"/>
      <c r="I2" s="664"/>
      <c r="J2" s="664"/>
      <c r="K2" s="664"/>
    </row>
    <row r="3" spans="1:11" ht="15.7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18" customHeight="1" thickBot="1">
      <c r="A4" s="665" t="s">
        <v>125</v>
      </c>
      <c r="B4" s="666"/>
      <c r="C4" s="666"/>
      <c r="D4" s="666"/>
      <c r="E4" s="666"/>
      <c r="F4" s="666"/>
      <c r="G4" s="666"/>
      <c r="H4" s="666"/>
      <c r="I4" s="666"/>
      <c r="J4" s="666"/>
      <c r="K4" s="666"/>
    </row>
    <row r="5" spans="1:11" ht="15.75" customHeight="1" thickBot="1">
      <c r="A5" s="624" t="s">
        <v>0</v>
      </c>
      <c r="B5" s="625"/>
      <c r="C5" s="626"/>
      <c r="D5" s="661" t="s">
        <v>359</v>
      </c>
      <c r="E5" s="662"/>
      <c r="F5" s="662"/>
      <c r="G5" s="662"/>
      <c r="H5" s="662"/>
      <c r="I5" s="662"/>
      <c r="J5" s="662"/>
      <c r="K5" s="663"/>
    </row>
    <row r="6" spans="1:11" ht="15.75" customHeight="1" thickBot="1">
      <c r="A6" s="624" t="s">
        <v>1</v>
      </c>
      <c r="B6" s="625"/>
      <c r="C6" s="626"/>
      <c r="D6" s="667" t="s">
        <v>311</v>
      </c>
      <c r="E6" s="668"/>
      <c r="F6" s="668"/>
      <c r="G6" s="668"/>
      <c r="H6" s="668"/>
      <c r="I6" s="668"/>
      <c r="J6" s="668"/>
      <c r="K6" s="669"/>
    </row>
    <row r="7" spans="1:11" ht="15.75" customHeight="1" thickBot="1">
      <c r="A7" s="624" t="s">
        <v>10</v>
      </c>
      <c r="B7" s="625"/>
      <c r="C7" s="626"/>
      <c r="D7" s="667" t="s">
        <v>312</v>
      </c>
      <c r="E7" s="668"/>
      <c r="F7" s="668"/>
      <c r="G7" s="668"/>
      <c r="H7" s="668"/>
      <c r="I7" s="668"/>
      <c r="J7" s="668"/>
      <c r="K7" s="669"/>
    </row>
    <row r="8" spans="1:11" ht="15.75" customHeight="1" thickBot="1">
      <c r="A8" s="624" t="s">
        <v>5</v>
      </c>
      <c r="B8" s="625"/>
      <c r="C8" s="626"/>
      <c r="D8" s="667" t="s">
        <v>314</v>
      </c>
      <c r="E8" s="668"/>
      <c r="F8" s="668"/>
      <c r="G8" s="668"/>
      <c r="H8" s="668"/>
      <c r="I8" s="668"/>
      <c r="J8" s="668"/>
      <c r="K8" s="669"/>
    </row>
    <row r="9" spans="1:11" ht="15.75" customHeight="1" thickBot="1">
      <c r="A9" s="677" t="s">
        <v>92</v>
      </c>
      <c r="B9" s="678"/>
      <c r="C9" s="679"/>
      <c r="D9" s="680" t="s">
        <v>313</v>
      </c>
      <c r="E9" s="681"/>
      <c r="F9" s="681"/>
      <c r="G9" s="681"/>
      <c r="H9" s="681"/>
      <c r="I9" s="681"/>
      <c r="J9" s="681"/>
      <c r="K9" s="682"/>
    </row>
    <row r="10" spans="1:11" ht="15.75" customHeight="1" thickBot="1">
      <c r="A10" s="672"/>
      <c r="B10" s="673"/>
      <c r="C10" s="673"/>
      <c r="D10" s="673"/>
      <c r="E10" s="673"/>
      <c r="F10" s="673"/>
      <c r="G10" s="673"/>
      <c r="H10" s="673"/>
      <c r="I10" s="673"/>
      <c r="J10" s="673"/>
      <c r="K10" s="674"/>
    </row>
    <row r="11" spans="1:11" ht="60.75" customHeight="1" thickBot="1">
      <c r="A11" s="87" t="s">
        <v>9</v>
      </c>
      <c r="B11" s="134" t="s">
        <v>126</v>
      </c>
      <c r="C11" s="84" t="s">
        <v>22</v>
      </c>
      <c r="D11" s="134" t="s">
        <v>127</v>
      </c>
      <c r="E11" s="135" t="s">
        <v>128</v>
      </c>
      <c r="F11" s="84" t="s">
        <v>129</v>
      </c>
      <c r="G11" s="84" t="s">
        <v>266</v>
      </c>
      <c r="H11" s="84" t="s">
        <v>267</v>
      </c>
      <c r="I11" s="84" t="s">
        <v>130</v>
      </c>
      <c r="J11" s="136" t="s">
        <v>131</v>
      </c>
      <c r="K11" s="136" t="s">
        <v>132</v>
      </c>
    </row>
    <row r="12" spans="1:11" ht="135.75" customHeight="1">
      <c r="A12" s="418" t="s">
        <v>349</v>
      </c>
      <c r="B12" s="419" t="s">
        <v>350</v>
      </c>
      <c r="C12" s="420" t="s">
        <v>351</v>
      </c>
      <c r="D12" s="421" t="s">
        <v>337</v>
      </c>
      <c r="E12" s="421" t="s">
        <v>337</v>
      </c>
      <c r="F12" s="420" t="s">
        <v>352</v>
      </c>
      <c r="G12" s="420" t="s">
        <v>353</v>
      </c>
      <c r="H12" s="420" t="s">
        <v>354</v>
      </c>
      <c r="I12" s="420" t="s">
        <v>355</v>
      </c>
      <c r="J12" s="421" t="s">
        <v>356</v>
      </c>
      <c r="K12" s="407" t="s">
        <v>366</v>
      </c>
    </row>
    <row r="13" spans="1:11" ht="15.75" customHeight="1">
      <c r="A13" s="137"/>
      <c r="B13" s="138"/>
      <c r="C13" s="139"/>
      <c r="D13" s="138"/>
      <c r="E13" s="139"/>
      <c r="F13" s="138"/>
      <c r="G13" s="140"/>
      <c r="H13" s="141"/>
      <c r="I13" s="140"/>
      <c r="J13" s="141"/>
      <c r="K13" s="142">
        <f aca="true" t="shared" si="0" ref="K13:K27">SUM(G13:J13)</f>
        <v>0</v>
      </c>
    </row>
    <row r="14" spans="1:11" ht="15.75" customHeight="1">
      <c r="A14" s="139"/>
      <c r="B14" s="138"/>
      <c r="C14" s="139"/>
      <c r="D14" s="138"/>
      <c r="E14" s="139"/>
      <c r="F14" s="138"/>
      <c r="G14" s="140"/>
      <c r="H14" s="141"/>
      <c r="I14" s="140"/>
      <c r="J14" s="141"/>
      <c r="K14" s="142">
        <f t="shared" si="0"/>
        <v>0</v>
      </c>
    </row>
    <row r="15" spans="1:11" ht="15.75" customHeight="1">
      <c r="A15" s="139"/>
      <c r="B15" s="138"/>
      <c r="C15" s="139"/>
      <c r="D15" s="138"/>
      <c r="E15" s="139"/>
      <c r="F15" s="138"/>
      <c r="G15" s="140"/>
      <c r="H15" s="141"/>
      <c r="I15" s="140"/>
      <c r="J15" s="141"/>
      <c r="K15" s="142">
        <f t="shared" si="0"/>
        <v>0</v>
      </c>
    </row>
    <row r="16" spans="1:11" ht="15.75" customHeight="1">
      <c r="A16" s="139"/>
      <c r="B16" s="138"/>
      <c r="C16" s="139"/>
      <c r="D16" s="138"/>
      <c r="E16" s="139"/>
      <c r="F16" s="138"/>
      <c r="G16" s="140"/>
      <c r="H16" s="141"/>
      <c r="I16" s="140"/>
      <c r="J16" s="141"/>
      <c r="K16" s="142">
        <f t="shared" si="0"/>
        <v>0</v>
      </c>
    </row>
    <row r="17" spans="1:11" ht="15.75" customHeight="1">
      <c r="A17" s="139"/>
      <c r="B17" s="138"/>
      <c r="C17" s="139"/>
      <c r="D17" s="138"/>
      <c r="E17" s="139"/>
      <c r="F17" s="138"/>
      <c r="G17" s="140"/>
      <c r="H17" s="141"/>
      <c r="I17" s="140"/>
      <c r="J17" s="141"/>
      <c r="K17" s="142">
        <f t="shared" si="0"/>
        <v>0</v>
      </c>
    </row>
    <row r="18" spans="1:11" ht="15.75" customHeight="1">
      <c r="A18" s="139"/>
      <c r="B18" s="138"/>
      <c r="C18" s="139"/>
      <c r="D18" s="138"/>
      <c r="E18" s="139"/>
      <c r="F18" s="138"/>
      <c r="G18" s="140"/>
      <c r="H18" s="141"/>
      <c r="I18" s="140"/>
      <c r="J18" s="141"/>
      <c r="K18" s="142">
        <f t="shared" si="0"/>
        <v>0</v>
      </c>
    </row>
    <row r="19" spans="1:11" ht="15.75" customHeight="1">
      <c r="A19" s="139"/>
      <c r="B19" s="138"/>
      <c r="C19" s="139"/>
      <c r="D19" s="138"/>
      <c r="E19" s="139"/>
      <c r="F19" s="138"/>
      <c r="G19" s="140"/>
      <c r="H19" s="141"/>
      <c r="I19" s="140"/>
      <c r="J19" s="141"/>
      <c r="K19" s="142">
        <f t="shared" si="0"/>
        <v>0</v>
      </c>
    </row>
    <row r="20" spans="1:11" ht="15.75" customHeight="1">
      <c r="A20" s="139"/>
      <c r="B20" s="138"/>
      <c r="C20" s="139"/>
      <c r="D20" s="138"/>
      <c r="E20" s="139"/>
      <c r="F20" s="138"/>
      <c r="G20" s="140"/>
      <c r="H20" s="141"/>
      <c r="I20" s="140"/>
      <c r="J20" s="141"/>
      <c r="K20" s="142">
        <f t="shared" si="0"/>
        <v>0</v>
      </c>
    </row>
    <row r="21" spans="1:11" ht="15.75" customHeight="1">
      <c r="A21" s="139"/>
      <c r="B21" s="138"/>
      <c r="C21" s="139"/>
      <c r="D21" s="138"/>
      <c r="E21" s="139"/>
      <c r="F21" s="138"/>
      <c r="G21" s="140"/>
      <c r="H21" s="141"/>
      <c r="I21" s="140"/>
      <c r="J21" s="141"/>
      <c r="K21" s="142">
        <f t="shared" si="0"/>
        <v>0</v>
      </c>
    </row>
    <row r="22" spans="1:11" ht="15.75" customHeight="1">
      <c r="A22" s="139"/>
      <c r="B22" s="138"/>
      <c r="C22" s="139"/>
      <c r="D22" s="138"/>
      <c r="E22" s="139"/>
      <c r="F22" s="138"/>
      <c r="G22" s="140"/>
      <c r="H22" s="141"/>
      <c r="I22" s="140"/>
      <c r="J22" s="141"/>
      <c r="K22" s="142">
        <f t="shared" si="0"/>
        <v>0</v>
      </c>
    </row>
    <row r="23" spans="1:11" ht="15.75" customHeight="1">
      <c r="A23" s="139"/>
      <c r="B23" s="138"/>
      <c r="C23" s="139"/>
      <c r="D23" s="138"/>
      <c r="E23" s="139"/>
      <c r="F23" s="138"/>
      <c r="G23" s="140"/>
      <c r="H23" s="141"/>
      <c r="I23" s="140"/>
      <c r="J23" s="141"/>
      <c r="K23" s="142">
        <f t="shared" si="0"/>
        <v>0</v>
      </c>
    </row>
    <row r="24" spans="1:11" ht="15.75" customHeight="1">
      <c r="A24" s="139"/>
      <c r="B24" s="138"/>
      <c r="C24" s="139"/>
      <c r="D24" s="138"/>
      <c r="E24" s="139"/>
      <c r="F24" s="138"/>
      <c r="G24" s="140"/>
      <c r="H24" s="141"/>
      <c r="I24" s="140"/>
      <c r="J24" s="141"/>
      <c r="K24" s="142">
        <f t="shared" si="0"/>
        <v>0</v>
      </c>
    </row>
    <row r="25" spans="1:11" ht="15.75" customHeight="1">
      <c r="A25" s="139"/>
      <c r="B25" s="138"/>
      <c r="C25" s="139"/>
      <c r="D25" s="138"/>
      <c r="E25" s="139"/>
      <c r="F25" s="138"/>
      <c r="G25" s="140"/>
      <c r="H25" s="141"/>
      <c r="I25" s="140"/>
      <c r="J25" s="141"/>
      <c r="K25" s="142">
        <f t="shared" si="0"/>
        <v>0</v>
      </c>
    </row>
    <row r="26" spans="1:11" ht="15.75" customHeight="1">
      <c r="A26" s="139"/>
      <c r="B26" s="138"/>
      <c r="C26" s="139"/>
      <c r="D26" s="138"/>
      <c r="E26" s="139"/>
      <c r="F26" s="138"/>
      <c r="G26" s="140"/>
      <c r="H26" s="141"/>
      <c r="I26" s="140"/>
      <c r="J26" s="141"/>
      <c r="K26" s="142">
        <f t="shared" si="0"/>
        <v>0</v>
      </c>
    </row>
    <row r="27" spans="1:11" ht="15.75" customHeight="1" thickBot="1">
      <c r="A27" s="143"/>
      <c r="B27" s="144"/>
      <c r="C27" s="143"/>
      <c r="D27" s="144"/>
      <c r="E27" s="143"/>
      <c r="F27" s="144"/>
      <c r="G27" s="145"/>
      <c r="H27" s="146"/>
      <c r="I27" s="145"/>
      <c r="J27" s="146"/>
      <c r="K27" s="147">
        <f t="shared" si="0"/>
        <v>0</v>
      </c>
    </row>
    <row r="28" spans="1:11" ht="15.75" customHeight="1" thickBot="1">
      <c r="A28" s="675" t="s">
        <v>7</v>
      </c>
      <c r="B28" s="676"/>
      <c r="C28" s="676"/>
      <c r="D28" s="676"/>
      <c r="E28" s="676"/>
      <c r="F28" s="676"/>
      <c r="G28" s="367"/>
      <c r="H28" s="367"/>
      <c r="I28" s="367"/>
      <c r="J28" s="369"/>
      <c r="K28" s="370">
        <f>SUM(K12:K27)</f>
        <v>0</v>
      </c>
    </row>
    <row r="29" spans="5:11" ht="15.75" customHeight="1">
      <c r="E29" s="7"/>
      <c r="F29" s="7"/>
      <c r="G29" s="7"/>
      <c r="H29" s="7"/>
      <c r="I29" s="7"/>
      <c r="J29" s="7"/>
      <c r="K29" s="7"/>
    </row>
    <row r="30" spans="1:11" ht="15.75" customHeight="1">
      <c r="A30" s="26" t="s">
        <v>133</v>
      </c>
      <c r="B30" s="26"/>
      <c r="C30" s="7"/>
      <c r="D30" s="7"/>
      <c r="E30" s="7"/>
      <c r="F30" s="7"/>
      <c r="G30" s="7"/>
      <c r="H30" s="7"/>
      <c r="I30" s="7"/>
      <c r="J30" s="7"/>
      <c r="K30" s="7"/>
    </row>
    <row r="31" spans="1:11" ht="15.75" customHeight="1">
      <c r="A31" s="26" t="s">
        <v>264</v>
      </c>
      <c r="B31" s="26"/>
      <c r="C31" s="7"/>
      <c r="D31" s="7"/>
      <c r="E31" s="7"/>
      <c r="F31" s="7"/>
      <c r="G31" s="7"/>
      <c r="H31" s="7"/>
      <c r="I31" s="7"/>
      <c r="J31" s="7"/>
      <c r="K31" s="7"/>
    </row>
    <row r="32" spans="1:11" ht="15.75" customHeight="1" thickBo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0" ht="27" customHeight="1" thickBot="1">
      <c r="A33" s="148" t="s">
        <v>90</v>
      </c>
      <c r="B33" s="149"/>
      <c r="C33" s="7"/>
      <c r="G33" s="670" t="s">
        <v>4</v>
      </c>
      <c r="H33" s="671"/>
      <c r="I33" s="150"/>
      <c r="J33" s="151"/>
    </row>
    <row r="34" spans="2:11" ht="15.75" customHeight="1">
      <c r="B34" s="7"/>
      <c r="C34" s="7"/>
      <c r="D34" s="7"/>
      <c r="E34" s="7"/>
      <c r="F34" s="7"/>
      <c r="G34" s="7"/>
      <c r="H34" s="7"/>
      <c r="I34" s="7"/>
      <c r="J34" s="7"/>
      <c r="K34" s="7"/>
    </row>
    <row r="35" ht="15.75" customHeight="1">
      <c r="A35" s="8" t="s">
        <v>274</v>
      </c>
    </row>
    <row r="36" spans="3:11" ht="15.75" customHeight="1">
      <c r="C36" s="7"/>
      <c r="D36" s="7"/>
      <c r="E36" s="7"/>
      <c r="F36" s="7"/>
      <c r="G36" s="7"/>
      <c r="H36" s="7"/>
      <c r="I36" s="7"/>
      <c r="J36" s="7"/>
      <c r="K36" s="7"/>
    </row>
    <row r="37" spans="1:11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</sheetData>
  <sheetProtection/>
  <mergeCells count="16">
    <mergeCell ref="A7:C7"/>
    <mergeCell ref="D7:K7"/>
    <mergeCell ref="D8:K8"/>
    <mergeCell ref="D9:K9"/>
    <mergeCell ref="G33:H33"/>
    <mergeCell ref="A10:K10"/>
    <mergeCell ref="A28:F28"/>
    <mergeCell ref="A8:C8"/>
    <mergeCell ref="A9:C9"/>
    <mergeCell ref="A1:K1"/>
    <mergeCell ref="A2:K2"/>
    <mergeCell ref="A4:K4"/>
    <mergeCell ref="A6:C6"/>
    <mergeCell ref="A5:C5"/>
    <mergeCell ref="D6:K6"/>
    <mergeCell ref="D5:K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7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J37"/>
  <sheetViews>
    <sheetView showGridLines="0" view="pageBreakPreview" zoomScaleSheetLayoutView="100" zoomScalePageLayoutView="0" workbookViewId="0" topLeftCell="A1">
      <selection activeCell="D23" sqref="D23"/>
    </sheetView>
  </sheetViews>
  <sheetFormatPr defaultColWidth="9.140625" defaultRowHeight="15"/>
  <cols>
    <col min="1" max="1" width="9.7109375" style="9" customWidth="1"/>
    <col min="2" max="2" width="30.00390625" style="9" customWidth="1"/>
    <col min="3" max="3" width="20.28125" style="9" customWidth="1"/>
    <col min="4" max="4" width="24.00390625" style="9" customWidth="1"/>
    <col min="5" max="5" width="20.00390625" style="9" customWidth="1"/>
    <col min="6" max="6" width="17.7109375" style="9" customWidth="1"/>
    <col min="7" max="7" width="21.28125" style="9" customWidth="1"/>
    <col min="8" max="8" width="23.7109375" style="9" customWidth="1"/>
    <col min="9" max="9" width="15.421875" style="9" customWidth="1"/>
    <col min="10" max="10" width="23.28125" style="9" customWidth="1"/>
    <col min="11" max="16384" width="9.140625" style="9" customWidth="1"/>
  </cols>
  <sheetData>
    <row r="1" spans="1:10" ht="16.5" customHeight="1">
      <c r="A1" s="565"/>
      <c r="B1" s="565"/>
      <c r="C1" s="565"/>
      <c r="D1" s="565"/>
      <c r="E1" s="565"/>
      <c r="F1" s="565"/>
      <c r="G1" s="565"/>
      <c r="H1" s="565"/>
      <c r="I1" s="565"/>
      <c r="J1" s="565"/>
    </row>
    <row r="2" spans="1:10" ht="105" customHeight="1">
      <c r="A2" s="83"/>
      <c r="B2" s="83"/>
      <c r="C2" s="83"/>
      <c r="D2" s="83"/>
      <c r="E2" s="83"/>
      <c r="F2" s="83"/>
      <c r="G2" s="83"/>
      <c r="H2" s="83"/>
      <c r="I2" s="83"/>
      <c r="J2" s="83"/>
    </row>
    <row r="3" spans="1:10" ht="15.75" customHeight="1">
      <c r="A3" s="683"/>
      <c r="B3" s="683"/>
      <c r="C3" s="683"/>
      <c r="D3" s="683"/>
      <c r="E3" s="683"/>
      <c r="F3" s="683"/>
      <c r="G3" s="683"/>
      <c r="H3" s="683"/>
      <c r="I3" s="683"/>
      <c r="J3" s="683"/>
    </row>
    <row r="4" spans="1:10" ht="18" customHeight="1" thickBot="1">
      <c r="A4" s="684" t="s">
        <v>91</v>
      </c>
      <c r="B4" s="684"/>
      <c r="C4" s="684"/>
      <c r="D4" s="684"/>
      <c r="E4" s="684"/>
      <c r="F4" s="684"/>
      <c r="G4" s="684"/>
      <c r="H4" s="684"/>
      <c r="I4" s="684"/>
      <c r="J4" s="684"/>
    </row>
    <row r="5" spans="1:10" ht="15.75" customHeight="1" thickBot="1">
      <c r="A5" s="685" t="s">
        <v>0</v>
      </c>
      <c r="B5" s="686"/>
      <c r="C5" s="687"/>
      <c r="D5" s="661" t="s">
        <v>359</v>
      </c>
      <c r="E5" s="662"/>
      <c r="F5" s="662"/>
      <c r="G5" s="662"/>
      <c r="H5" s="662"/>
      <c r="I5" s="662"/>
      <c r="J5" s="663"/>
    </row>
    <row r="6" spans="1:10" ht="15.75" customHeight="1" thickBot="1">
      <c r="A6" s="685" t="s">
        <v>1</v>
      </c>
      <c r="B6" s="686"/>
      <c r="C6" s="687"/>
      <c r="D6" s="667" t="s">
        <v>311</v>
      </c>
      <c r="E6" s="668"/>
      <c r="F6" s="668"/>
      <c r="G6" s="668"/>
      <c r="H6" s="668"/>
      <c r="I6" s="668"/>
      <c r="J6" s="669"/>
    </row>
    <row r="7" spans="1:10" ht="15.75" customHeight="1" thickBot="1">
      <c r="A7" s="685" t="s">
        <v>11</v>
      </c>
      <c r="B7" s="686"/>
      <c r="C7" s="687"/>
      <c r="D7" s="667" t="s">
        <v>312</v>
      </c>
      <c r="E7" s="668"/>
      <c r="F7" s="668"/>
      <c r="G7" s="668"/>
      <c r="H7" s="668"/>
      <c r="I7" s="668"/>
      <c r="J7" s="669"/>
    </row>
    <row r="8" spans="1:10" ht="15.75" customHeight="1" thickBot="1">
      <c r="A8" s="688" t="s">
        <v>5</v>
      </c>
      <c r="B8" s="689"/>
      <c r="C8" s="690"/>
      <c r="D8" s="667" t="s">
        <v>314</v>
      </c>
      <c r="E8" s="668"/>
      <c r="F8" s="668"/>
      <c r="G8" s="668"/>
      <c r="H8" s="668"/>
      <c r="I8" s="668"/>
      <c r="J8" s="669"/>
    </row>
    <row r="9" spans="1:10" ht="15.75" customHeight="1" thickBot="1">
      <c r="A9" s="688" t="s">
        <v>92</v>
      </c>
      <c r="B9" s="689"/>
      <c r="C9" s="690"/>
      <c r="D9" s="680" t="s">
        <v>313</v>
      </c>
      <c r="E9" s="681"/>
      <c r="F9" s="681"/>
      <c r="G9" s="681"/>
      <c r="H9" s="681"/>
      <c r="I9" s="681"/>
      <c r="J9" s="682"/>
    </row>
    <row r="10" spans="1:10" ht="15.75" customHeight="1" thickBot="1">
      <c r="A10" s="691"/>
      <c r="B10" s="692"/>
      <c r="C10" s="693"/>
      <c r="D10" s="694"/>
      <c r="E10" s="694"/>
      <c r="F10" s="694"/>
      <c r="G10" s="694"/>
      <c r="H10" s="694"/>
      <c r="I10" s="694"/>
      <c r="J10" s="694"/>
    </row>
    <row r="11" spans="1:10" ht="63.75" customHeight="1" thickBot="1">
      <c r="A11" s="84" t="s">
        <v>9</v>
      </c>
      <c r="B11" s="85" t="s">
        <v>93</v>
      </c>
      <c r="C11" s="84" t="s">
        <v>94</v>
      </c>
      <c r="D11" s="86" t="s">
        <v>95</v>
      </c>
      <c r="E11" s="85" t="s">
        <v>96</v>
      </c>
      <c r="F11" s="84" t="s">
        <v>97</v>
      </c>
      <c r="G11" s="84" t="s">
        <v>276</v>
      </c>
      <c r="H11" s="85" t="s">
        <v>277</v>
      </c>
      <c r="I11" s="84" t="s">
        <v>98</v>
      </c>
      <c r="J11" s="84" t="s">
        <v>99</v>
      </c>
    </row>
    <row r="12" spans="1:10" ht="15.75" customHeight="1">
      <c r="A12" s="414"/>
      <c r="B12" s="415"/>
      <c r="C12" s="416"/>
      <c r="D12" s="417"/>
      <c r="E12" s="413"/>
      <c r="F12" s="415"/>
      <c r="G12" s="416"/>
      <c r="H12" s="415"/>
      <c r="I12" s="416"/>
      <c r="J12" s="430"/>
    </row>
    <row r="13" spans="1:10" ht="15.75" customHeight="1">
      <c r="A13" s="89"/>
      <c r="B13" s="90"/>
      <c r="C13" s="91"/>
      <c r="D13" s="92"/>
      <c r="E13" s="93"/>
      <c r="F13" s="94"/>
      <c r="G13" s="94"/>
      <c r="H13" s="95"/>
      <c r="I13" s="96"/>
      <c r="J13" s="88">
        <f aca="true" t="shared" si="0" ref="J13:J29">IF(H13="","",(FLOOR(G13*H13/12*I13/100,1)))</f>
      </c>
    </row>
    <row r="14" spans="1:10" ht="15.75" customHeight="1">
      <c r="A14" s="89"/>
      <c r="B14" s="90"/>
      <c r="C14" s="91"/>
      <c r="D14" s="92"/>
      <c r="E14" s="93"/>
      <c r="F14" s="94"/>
      <c r="G14" s="94"/>
      <c r="H14" s="95"/>
      <c r="I14" s="96"/>
      <c r="J14" s="88">
        <f t="shared" si="0"/>
      </c>
    </row>
    <row r="15" spans="1:10" ht="15.75" customHeight="1">
      <c r="A15" s="89"/>
      <c r="B15" s="90"/>
      <c r="C15" s="91"/>
      <c r="D15" s="92"/>
      <c r="E15" s="93"/>
      <c r="F15" s="94"/>
      <c r="G15" s="94"/>
      <c r="H15" s="95"/>
      <c r="I15" s="96"/>
      <c r="J15" s="88">
        <f t="shared" si="0"/>
      </c>
    </row>
    <row r="16" spans="1:10" ht="15.75" customHeight="1">
      <c r="A16" s="89"/>
      <c r="B16" s="90"/>
      <c r="C16" s="91"/>
      <c r="D16" s="92"/>
      <c r="E16" s="93"/>
      <c r="F16" s="94"/>
      <c r="G16" s="94"/>
      <c r="H16" s="95"/>
      <c r="I16" s="96"/>
      <c r="J16" s="88">
        <f t="shared" si="0"/>
      </c>
    </row>
    <row r="17" spans="1:10" ht="15.75" customHeight="1">
      <c r="A17" s="89"/>
      <c r="B17" s="90"/>
      <c r="C17" s="91"/>
      <c r="D17" s="92"/>
      <c r="E17" s="93"/>
      <c r="F17" s="94"/>
      <c r="G17" s="94"/>
      <c r="H17" s="95"/>
      <c r="I17" s="96"/>
      <c r="J17" s="88">
        <f t="shared" si="0"/>
      </c>
    </row>
    <row r="18" spans="1:10" ht="15.75" customHeight="1">
      <c r="A18" s="89"/>
      <c r="B18" s="90"/>
      <c r="C18" s="91"/>
      <c r="D18" s="92"/>
      <c r="E18" s="93"/>
      <c r="F18" s="94"/>
      <c r="G18" s="94"/>
      <c r="H18" s="95"/>
      <c r="I18" s="96"/>
      <c r="J18" s="88">
        <f t="shared" si="0"/>
      </c>
    </row>
    <row r="19" spans="1:10" ht="15.75" customHeight="1">
      <c r="A19" s="89"/>
      <c r="B19" s="90"/>
      <c r="C19" s="91"/>
      <c r="D19" s="92"/>
      <c r="E19" s="93"/>
      <c r="F19" s="94"/>
      <c r="G19" s="94"/>
      <c r="H19" s="95"/>
      <c r="I19" s="96"/>
      <c r="J19" s="88">
        <f t="shared" si="0"/>
      </c>
    </row>
    <row r="20" spans="1:10" ht="15.75" customHeight="1">
      <c r="A20" s="89"/>
      <c r="B20" s="90"/>
      <c r="C20" s="91"/>
      <c r="D20" s="92"/>
      <c r="E20" s="93"/>
      <c r="F20" s="94"/>
      <c r="G20" s="94"/>
      <c r="H20" s="95"/>
      <c r="I20" s="96"/>
      <c r="J20" s="88">
        <f t="shared" si="0"/>
      </c>
    </row>
    <row r="21" spans="1:10" ht="15.75" customHeight="1">
      <c r="A21" s="89"/>
      <c r="B21" s="90"/>
      <c r="C21" s="91"/>
      <c r="D21" s="92"/>
      <c r="E21" s="93"/>
      <c r="F21" s="94"/>
      <c r="G21" s="94"/>
      <c r="H21" s="95"/>
      <c r="I21" s="96"/>
      <c r="J21" s="88">
        <f t="shared" si="0"/>
      </c>
    </row>
    <row r="22" spans="1:10" ht="15.75" customHeight="1">
      <c r="A22" s="89"/>
      <c r="B22" s="90"/>
      <c r="C22" s="91"/>
      <c r="D22" s="92"/>
      <c r="E22" s="93"/>
      <c r="F22" s="94"/>
      <c r="G22" s="94"/>
      <c r="H22" s="95"/>
      <c r="I22" s="96"/>
      <c r="J22" s="88">
        <f t="shared" si="0"/>
      </c>
    </row>
    <row r="23" spans="1:10" ht="15.75" customHeight="1">
      <c r="A23" s="89"/>
      <c r="B23" s="90"/>
      <c r="C23" s="91"/>
      <c r="D23" s="92"/>
      <c r="E23" s="93"/>
      <c r="F23" s="94"/>
      <c r="G23" s="94"/>
      <c r="H23" s="95"/>
      <c r="I23" s="96"/>
      <c r="J23" s="88">
        <f t="shared" si="0"/>
      </c>
    </row>
    <row r="24" spans="1:10" ht="15.75" customHeight="1">
      <c r="A24" s="89"/>
      <c r="B24" s="90"/>
      <c r="C24" s="91"/>
      <c r="D24" s="92"/>
      <c r="E24" s="93"/>
      <c r="F24" s="94"/>
      <c r="G24" s="94"/>
      <c r="H24" s="95"/>
      <c r="I24" s="96"/>
      <c r="J24" s="88">
        <f t="shared" si="0"/>
      </c>
    </row>
    <row r="25" spans="1:10" ht="15.75" customHeight="1">
      <c r="A25" s="89"/>
      <c r="B25" s="90"/>
      <c r="C25" s="91"/>
      <c r="D25" s="92"/>
      <c r="E25" s="93"/>
      <c r="F25" s="94"/>
      <c r="G25" s="94"/>
      <c r="H25" s="95"/>
      <c r="I25" s="96"/>
      <c r="J25" s="88">
        <f t="shared" si="0"/>
      </c>
    </row>
    <row r="26" spans="1:10" ht="15.75" customHeight="1">
      <c r="A26" s="89"/>
      <c r="B26" s="90"/>
      <c r="C26" s="91"/>
      <c r="D26" s="92"/>
      <c r="E26" s="93"/>
      <c r="F26" s="94"/>
      <c r="G26" s="94"/>
      <c r="H26" s="95"/>
      <c r="I26" s="96"/>
      <c r="J26" s="88">
        <f t="shared" si="0"/>
      </c>
    </row>
    <row r="27" spans="1:10" ht="15.75" customHeight="1">
      <c r="A27" s="89"/>
      <c r="B27" s="90"/>
      <c r="C27" s="91"/>
      <c r="D27" s="97"/>
      <c r="E27" s="93"/>
      <c r="F27" s="94"/>
      <c r="G27" s="94"/>
      <c r="H27" s="95"/>
      <c r="I27" s="96"/>
      <c r="J27" s="88">
        <f t="shared" si="0"/>
      </c>
    </row>
    <row r="28" spans="1:10" ht="15.75" customHeight="1">
      <c r="A28" s="89"/>
      <c r="B28" s="90"/>
      <c r="C28" s="91"/>
      <c r="D28" s="92"/>
      <c r="E28" s="93"/>
      <c r="F28" s="94"/>
      <c r="G28" s="94"/>
      <c r="H28" s="95"/>
      <c r="I28" s="96"/>
      <c r="J28" s="88">
        <f t="shared" si="0"/>
      </c>
    </row>
    <row r="29" spans="1:10" ht="15.75" customHeight="1" thickBot="1">
      <c r="A29" s="98"/>
      <c r="B29" s="99"/>
      <c r="C29" s="100"/>
      <c r="D29" s="101"/>
      <c r="E29" s="102"/>
      <c r="F29" s="103"/>
      <c r="G29" s="103"/>
      <c r="H29" s="104"/>
      <c r="I29" s="105"/>
      <c r="J29" s="88">
        <f t="shared" si="0"/>
      </c>
    </row>
    <row r="30" spans="1:10" ht="15.75" customHeight="1" thickBot="1">
      <c r="A30" s="695" t="s">
        <v>7</v>
      </c>
      <c r="B30" s="696"/>
      <c r="C30" s="676"/>
      <c r="D30" s="696"/>
      <c r="E30" s="696"/>
      <c r="F30" s="696"/>
      <c r="G30" s="696"/>
      <c r="H30" s="696"/>
      <c r="I30" s="697"/>
      <c r="J30" s="368">
        <f>SUM(J12:J29)</f>
        <v>0</v>
      </c>
    </row>
    <row r="31" spans="2:10" ht="15.75" customHeight="1">
      <c r="B31" s="106"/>
      <c r="C31" s="106"/>
      <c r="D31" s="106"/>
      <c r="E31" s="106"/>
      <c r="F31" s="106"/>
      <c r="G31" s="106"/>
      <c r="H31" s="106"/>
      <c r="I31" s="106"/>
      <c r="J31" s="106"/>
    </row>
    <row r="32" spans="1:10" ht="15.75" customHeight="1">
      <c r="A32" s="26" t="s">
        <v>100</v>
      </c>
      <c r="B32" s="106"/>
      <c r="C32" s="106"/>
      <c r="D32" s="106"/>
      <c r="E32" s="106"/>
      <c r="F32" s="106"/>
      <c r="G32" s="106"/>
      <c r="H32" s="106"/>
      <c r="I32" s="106"/>
      <c r="J32" s="106"/>
    </row>
    <row r="33" spans="1:10" ht="15.75" customHeight="1">
      <c r="A33" s="26" t="s">
        <v>264</v>
      </c>
      <c r="B33" s="7"/>
      <c r="C33" s="7"/>
      <c r="D33" s="7"/>
      <c r="E33" s="7"/>
      <c r="F33" s="7"/>
      <c r="G33" s="7"/>
      <c r="H33" s="7"/>
      <c r="I33" s="7"/>
      <c r="J33" s="7"/>
    </row>
    <row r="34" spans="1:10" ht="15.75" customHeight="1" thickBot="1">
      <c r="A34" s="26"/>
      <c r="B34" s="7"/>
      <c r="C34" s="7"/>
      <c r="D34" s="7"/>
      <c r="E34" s="7"/>
      <c r="F34" s="7"/>
      <c r="G34" s="7"/>
      <c r="H34" s="7"/>
      <c r="I34" s="7"/>
      <c r="J34" s="7"/>
    </row>
    <row r="35" spans="1:9" ht="27" customHeight="1" thickBot="1">
      <c r="A35" s="107" t="s">
        <v>3</v>
      </c>
      <c r="B35" s="698"/>
      <c r="C35" s="699"/>
      <c r="D35" s="7"/>
      <c r="F35" s="577" t="s">
        <v>4</v>
      </c>
      <c r="G35" s="578"/>
      <c r="H35" s="108"/>
      <c r="I35" s="109"/>
    </row>
    <row r="36" spans="1:10" ht="15.75" customHeight="1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5.75" customHeight="1">
      <c r="A37" s="8" t="s">
        <v>274</v>
      </c>
      <c r="B37" s="8"/>
      <c r="C37" s="7"/>
      <c r="D37" s="7"/>
      <c r="E37" s="7"/>
      <c r="F37" s="7"/>
      <c r="G37" s="7"/>
      <c r="H37" s="7"/>
      <c r="I37" s="7"/>
      <c r="J37" s="7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sheetProtection/>
  <mergeCells count="17">
    <mergeCell ref="A10:J10"/>
    <mergeCell ref="A30:I30"/>
    <mergeCell ref="B35:C35"/>
    <mergeCell ref="F35:G35"/>
    <mergeCell ref="D9:J9"/>
    <mergeCell ref="A9:C9"/>
    <mergeCell ref="A6:C6"/>
    <mergeCell ref="D6:J6"/>
    <mergeCell ref="A7:C7"/>
    <mergeCell ref="D7:J7"/>
    <mergeCell ref="D8:J8"/>
    <mergeCell ref="A8:C8"/>
    <mergeCell ref="A1:J1"/>
    <mergeCell ref="A3:J3"/>
    <mergeCell ref="A4:J4"/>
    <mergeCell ref="A5:C5"/>
    <mergeCell ref="D5:J5"/>
  </mergeCells>
  <printOptions/>
  <pageMargins left="0.7" right="0.7" top="0.787401575" bottom="0.787401575" header="0.3" footer="0.3"/>
  <pageSetup horizontalDpi="600" verticalDpi="600" orientation="landscape" paperSize="9" scale="55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Q39"/>
  <sheetViews>
    <sheetView showGridLines="0" view="pageBreakPreview" zoomScaleSheetLayoutView="100" zoomScalePageLayoutView="0" workbookViewId="0" topLeftCell="A4">
      <selection activeCell="I22" sqref="I22"/>
    </sheetView>
  </sheetViews>
  <sheetFormatPr defaultColWidth="9.140625" defaultRowHeight="15"/>
  <cols>
    <col min="1" max="1" width="10.140625" style="9" customWidth="1"/>
    <col min="2" max="2" width="28.8515625" style="9" customWidth="1"/>
    <col min="3" max="6" width="13.57421875" style="9" customWidth="1"/>
    <col min="7" max="7" width="22.421875" style="9" customWidth="1"/>
    <col min="8" max="12" width="13.57421875" style="9" customWidth="1"/>
    <col min="13" max="13" width="15.7109375" style="9" customWidth="1"/>
    <col min="14" max="16384" width="9.140625" style="9" customWidth="1"/>
  </cols>
  <sheetData>
    <row r="1" spans="1:13" ht="15.75" customHeight="1">
      <c r="A1" s="565"/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</row>
    <row r="2" spans="1:10" ht="10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13" ht="15.75" customHeight="1">
      <c r="A3" s="700" t="s">
        <v>101</v>
      </c>
      <c r="B3" s="700"/>
      <c r="C3" s="700"/>
      <c r="D3" s="700"/>
      <c r="E3" s="700"/>
      <c r="F3" s="700"/>
      <c r="G3" s="700"/>
      <c r="H3" s="700"/>
      <c r="I3" s="700"/>
      <c r="J3" s="700"/>
      <c r="K3" s="700"/>
      <c r="L3" s="700"/>
      <c r="M3" s="700"/>
    </row>
    <row r="4" spans="1:17" ht="18" customHeight="1" thickBot="1">
      <c r="A4" s="701" t="s">
        <v>102</v>
      </c>
      <c r="B4" s="701"/>
      <c r="C4" s="701"/>
      <c r="D4" s="701"/>
      <c r="E4" s="701"/>
      <c r="F4" s="701"/>
      <c r="G4" s="701"/>
      <c r="H4" s="701"/>
      <c r="I4" s="701"/>
      <c r="J4" s="701"/>
      <c r="K4" s="701"/>
      <c r="L4" s="701"/>
      <c r="M4" s="701"/>
      <c r="Q4" s="111"/>
    </row>
    <row r="5" spans="1:13" ht="15.75" customHeight="1" thickBot="1">
      <c r="A5" s="702" t="s">
        <v>0</v>
      </c>
      <c r="B5" s="703"/>
      <c r="C5" s="704" t="s">
        <v>359</v>
      </c>
      <c r="D5" s="705"/>
      <c r="E5" s="705"/>
      <c r="F5" s="705"/>
      <c r="G5" s="705"/>
      <c r="H5" s="705"/>
      <c r="I5" s="705"/>
      <c r="J5" s="705"/>
      <c r="K5" s="705"/>
      <c r="L5" s="705"/>
      <c r="M5" s="706"/>
    </row>
    <row r="6" spans="1:13" ht="15.75" customHeight="1" thickBot="1">
      <c r="A6" s="710" t="s">
        <v>1</v>
      </c>
      <c r="B6" s="711"/>
      <c r="C6" s="704" t="s">
        <v>311</v>
      </c>
      <c r="D6" s="705"/>
      <c r="E6" s="705"/>
      <c r="F6" s="705"/>
      <c r="G6" s="705"/>
      <c r="H6" s="705"/>
      <c r="I6" s="705"/>
      <c r="J6" s="705"/>
      <c r="K6" s="705"/>
      <c r="L6" s="705"/>
      <c r="M6" s="706"/>
    </row>
    <row r="7" spans="1:13" ht="15.75" customHeight="1" thickBot="1">
      <c r="A7" s="702" t="s">
        <v>10</v>
      </c>
      <c r="B7" s="712"/>
      <c r="C7" s="713" t="s">
        <v>312</v>
      </c>
      <c r="D7" s="714"/>
      <c r="E7" s="714"/>
      <c r="F7" s="714"/>
      <c r="G7" s="714"/>
      <c r="H7" s="714"/>
      <c r="I7" s="714"/>
      <c r="J7" s="714"/>
      <c r="K7" s="714"/>
      <c r="L7" s="714"/>
      <c r="M7" s="715"/>
    </row>
    <row r="8" spans="1:13" ht="15.75" customHeight="1" thickBot="1">
      <c r="A8" s="702" t="s">
        <v>5</v>
      </c>
      <c r="B8" s="703"/>
      <c r="C8" s="716" t="s">
        <v>314</v>
      </c>
      <c r="D8" s="717"/>
      <c r="E8" s="717"/>
      <c r="F8" s="717"/>
      <c r="G8" s="717"/>
      <c r="H8" s="717"/>
      <c r="I8" s="717"/>
      <c r="J8" s="717"/>
      <c r="K8" s="717"/>
      <c r="L8" s="717"/>
      <c r="M8" s="718"/>
    </row>
    <row r="9" spans="1:13" ht="15.75" customHeight="1" thickBot="1">
      <c r="A9" s="702" t="s">
        <v>103</v>
      </c>
      <c r="B9" s="703"/>
      <c r="C9" s="707" t="s">
        <v>357</v>
      </c>
      <c r="D9" s="708"/>
      <c r="E9" s="708"/>
      <c r="F9" s="708"/>
      <c r="G9" s="708"/>
      <c r="H9" s="708"/>
      <c r="I9" s="708"/>
      <c r="J9" s="708"/>
      <c r="K9" s="708"/>
      <c r="L9" s="708"/>
      <c r="M9" s="709"/>
    </row>
    <row r="10" spans="1:10" ht="15.75" customHeight="1" thickBot="1">
      <c r="A10" s="719"/>
      <c r="B10" s="720"/>
      <c r="C10" s="721"/>
      <c r="D10" s="721"/>
      <c r="E10" s="721"/>
      <c r="F10" s="721"/>
      <c r="G10" s="721"/>
      <c r="H10" s="721"/>
      <c r="I10" s="721"/>
      <c r="J10" s="721"/>
    </row>
    <row r="11" spans="1:13" ht="69.75" customHeight="1" thickBot="1">
      <c r="A11" s="84" t="s">
        <v>9</v>
      </c>
      <c r="B11" s="84" t="s">
        <v>104</v>
      </c>
      <c r="C11" s="84" t="s">
        <v>105</v>
      </c>
      <c r="D11" s="84" t="s">
        <v>106</v>
      </c>
      <c r="E11" s="84" t="s">
        <v>107</v>
      </c>
      <c r="F11" s="84" t="s">
        <v>108</v>
      </c>
      <c r="G11" s="84" t="s">
        <v>109</v>
      </c>
      <c r="H11" s="84" t="s">
        <v>110</v>
      </c>
      <c r="I11" s="84" t="s">
        <v>111</v>
      </c>
      <c r="J11" s="87" t="s">
        <v>112</v>
      </c>
      <c r="K11" s="84" t="s">
        <v>113</v>
      </c>
      <c r="L11" s="84" t="s">
        <v>114</v>
      </c>
      <c r="M11" s="84" t="s">
        <v>115</v>
      </c>
    </row>
    <row r="12" spans="1:13" ht="15.75" customHeight="1">
      <c r="A12" s="243"/>
      <c r="B12" s="123"/>
      <c r="C12" s="244"/>
      <c r="D12" s="245"/>
      <c r="E12" s="246"/>
      <c r="F12" s="247"/>
      <c r="G12" s="248"/>
      <c r="H12" s="249"/>
      <c r="I12" s="250"/>
      <c r="J12" s="271">
        <f>IF(F12=0,"",(G12+H12+I12)/F12)</f>
      </c>
      <c r="K12" s="251"/>
      <c r="L12" s="271">
        <f>IF(E12=0,"",IF(1*J12&gt;3*K12,3*K12,1*J12))</f>
      </c>
      <c r="M12" s="272">
        <f aca="true" t="shared" si="0" ref="M12:M23">IF(E12=0,"",FLOOR((E12*L12),1))</f>
      </c>
    </row>
    <row r="13" spans="1:13" ht="15.75" customHeight="1">
      <c r="A13" s="252"/>
      <c r="B13" s="126"/>
      <c r="C13" s="253"/>
      <c r="D13" s="254"/>
      <c r="E13" s="255"/>
      <c r="F13" s="256"/>
      <c r="G13" s="257"/>
      <c r="H13" s="258"/>
      <c r="I13" s="259"/>
      <c r="J13" s="273">
        <f aca="true" t="shared" si="1" ref="J13:J23">IF(F13=0,"",(G13+H13+I13)/F13)</f>
      </c>
      <c r="K13" s="260"/>
      <c r="L13" s="273">
        <f aca="true" t="shared" si="2" ref="L13:L23">IF(E13=0,"",IF(1*J13&gt;3*K13,3*K13,1*J13))</f>
      </c>
      <c r="M13" s="274">
        <f t="shared" si="0"/>
      </c>
    </row>
    <row r="14" spans="1:13" ht="15.75" customHeight="1">
      <c r="A14" s="252"/>
      <c r="B14" s="126"/>
      <c r="C14" s="253"/>
      <c r="D14" s="254"/>
      <c r="E14" s="255"/>
      <c r="F14" s="256"/>
      <c r="G14" s="257"/>
      <c r="H14" s="258"/>
      <c r="I14" s="259"/>
      <c r="J14" s="273">
        <f t="shared" si="1"/>
      </c>
      <c r="K14" s="260"/>
      <c r="L14" s="273">
        <f t="shared" si="2"/>
      </c>
      <c r="M14" s="274">
        <f t="shared" si="0"/>
      </c>
    </row>
    <row r="15" spans="1:13" ht="15.75" customHeight="1">
      <c r="A15" s="252"/>
      <c r="B15" s="126"/>
      <c r="C15" s="253"/>
      <c r="D15" s="254"/>
      <c r="E15" s="255"/>
      <c r="F15" s="256"/>
      <c r="G15" s="257"/>
      <c r="H15" s="258"/>
      <c r="I15" s="259"/>
      <c r="J15" s="273">
        <f t="shared" si="1"/>
      </c>
      <c r="K15" s="260"/>
      <c r="L15" s="273">
        <f t="shared" si="2"/>
      </c>
      <c r="M15" s="274">
        <f t="shared" si="0"/>
      </c>
    </row>
    <row r="16" spans="1:13" ht="15.75" customHeight="1">
      <c r="A16" s="252"/>
      <c r="B16" s="126"/>
      <c r="C16" s="253"/>
      <c r="D16" s="254"/>
      <c r="E16" s="255"/>
      <c r="F16" s="256"/>
      <c r="G16" s="257"/>
      <c r="H16" s="258"/>
      <c r="I16" s="259"/>
      <c r="J16" s="273">
        <f t="shared" si="1"/>
      </c>
      <c r="K16" s="260"/>
      <c r="L16" s="273">
        <f t="shared" si="2"/>
      </c>
      <c r="M16" s="274">
        <f t="shared" si="0"/>
      </c>
    </row>
    <row r="17" spans="1:13" ht="15.75" customHeight="1">
      <c r="A17" s="252"/>
      <c r="B17" s="126"/>
      <c r="C17" s="253"/>
      <c r="D17" s="254"/>
      <c r="E17" s="255"/>
      <c r="F17" s="256"/>
      <c r="G17" s="257"/>
      <c r="H17" s="258"/>
      <c r="I17" s="259"/>
      <c r="J17" s="273">
        <f t="shared" si="1"/>
      </c>
      <c r="K17" s="260"/>
      <c r="L17" s="273">
        <f t="shared" si="2"/>
      </c>
      <c r="M17" s="274">
        <f t="shared" si="0"/>
      </c>
    </row>
    <row r="18" spans="1:13" ht="15.75" customHeight="1">
      <c r="A18" s="252"/>
      <c r="B18" s="126"/>
      <c r="C18" s="253"/>
      <c r="D18" s="254"/>
      <c r="E18" s="255"/>
      <c r="F18" s="256"/>
      <c r="G18" s="257"/>
      <c r="H18" s="258"/>
      <c r="I18" s="259"/>
      <c r="J18" s="273">
        <f t="shared" si="1"/>
      </c>
      <c r="K18" s="260"/>
      <c r="L18" s="273">
        <f t="shared" si="2"/>
      </c>
      <c r="M18" s="274">
        <f t="shared" si="0"/>
      </c>
    </row>
    <row r="19" spans="1:13" ht="15.75" customHeight="1">
      <c r="A19" s="252"/>
      <c r="B19" s="126"/>
      <c r="C19" s="253"/>
      <c r="D19" s="254"/>
      <c r="E19" s="255"/>
      <c r="F19" s="256"/>
      <c r="G19" s="257"/>
      <c r="H19" s="258"/>
      <c r="I19" s="259"/>
      <c r="J19" s="273">
        <f t="shared" si="1"/>
      </c>
      <c r="K19" s="260"/>
      <c r="L19" s="273">
        <f t="shared" si="2"/>
      </c>
      <c r="M19" s="274">
        <f t="shared" si="0"/>
      </c>
    </row>
    <row r="20" spans="1:13" ht="15.75" customHeight="1">
      <c r="A20" s="252"/>
      <c r="B20" s="126"/>
      <c r="C20" s="253"/>
      <c r="D20" s="254"/>
      <c r="E20" s="255"/>
      <c r="F20" s="256"/>
      <c r="G20" s="257"/>
      <c r="H20" s="258"/>
      <c r="I20" s="259"/>
      <c r="J20" s="273">
        <f t="shared" si="1"/>
      </c>
      <c r="K20" s="260"/>
      <c r="L20" s="273">
        <f t="shared" si="2"/>
      </c>
      <c r="M20" s="274">
        <f t="shared" si="0"/>
      </c>
    </row>
    <row r="21" spans="1:13" ht="15.75" customHeight="1">
      <c r="A21" s="252"/>
      <c r="B21" s="126"/>
      <c r="C21" s="253"/>
      <c r="D21" s="254"/>
      <c r="E21" s="255"/>
      <c r="F21" s="256"/>
      <c r="G21" s="257"/>
      <c r="H21" s="258"/>
      <c r="I21" s="259"/>
      <c r="J21" s="273">
        <f t="shared" si="1"/>
      </c>
      <c r="K21" s="260"/>
      <c r="L21" s="273">
        <f t="shared" si="2"/>
      </c>
      <c r="M21" s="274">
        <f t="shared" si="0"/>
      </c>
    </row>
    <row r="22" spans="1:13" ht="15.75" customHeight="1">
      <c r="A22" s="252"/>
      <c r="B22" s="126"/>
      <c r="C22" s="253"/>
      <c r="D22" s="254"/>
      <c r="E22" s="255"/>
      <c r="F22" s="256"/>
      <c r="G22" s="257"/>
      <c r="H22" s="258"/>
      <c r="I22" s="259"/>
      <c r="J22" s="273">
        <f t="shared" si="1"/>
      </c>
      <c r="K22" s="260"/>
      <c r="L22" s="273">
        <f t="shared" si="2"/>
      </c>
      <c r="M22" s="274">
        <f t="shared" si="0"/>
      </c>
    </row>
    <row r="23" spans="1:13" ht="15.75" customHeight="1" thickBot="1">
      <c r="A23" s="261"/>
      <c r="B23" s="129"/>
      <c r="C23" s="262"/>
      <c r="D23" s="263"/>
      <c r="E23" s="264"/>
      <c r="F23" s="265"/>
      <c r="G23" s="266"/>
      <c r="H23" s="267"/>
      <c r="I23" s="268"/>
      <c r="J23" s="275">
        <f t="shared" si="1"/>
      </c>
      <c r="K23" s="269"/>
      <c r="L23" s="275">
        <f t="shared" si="2"/>
      </c>
      <c r="M23" s="276">
        <f t="shared" si="0"/>
      </c>
    </row>
    <row r="24" spans="1:13" s="112" customFormat="1" ht="15.75" customHeight="1" thickBot="1">
      <c r="A24" s="364" t="s">
        <v>7</v>
      </c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428"/>
      <c r="M24" s="366">
        <f>SUM(M12:M23)</f>
        <v>0</v>
      </c>
    </row>
    <row r="25" spans="1:13" s="115" customFormat="1" ht="15.75" customHeight="1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4"/>
    </row>
    <row r="26" spans="1:10" ht="15.75" customHeight="1">
      <c r="A26" s="26" t="s">
        <v>116</v>
      </c>
      <c r="B26" s="26"/>
      <c r="C26" s="7"/>
      <c r="D26" s="7"/>
      <c r="E26" s="7"/>
      <c r="F26" s="7"/>
      <c r="G26" s="7"/>
      <c r="H26" s="7"/>
      <c r="I26" s="7"/>
      <c r="J26" s="7"/>
    </row>
    <row r="27" spans="1:10" ht="15.75" customHeight="1">
      <c r="A27" s="26" t="s">
        <v>264</v>
      </c>
      <c r="B27" s="26"/>
      <c r="C27" s="7"/>
      <c r="D27" s="7"/>
      <c r="E27" s="7"/>
      <c r="F27" s="7"/>
      <c r="G27" s="7"/>
      <c r="H27" s="7"/>
      <c r="I27" s="7"/>
      <c r="J27" s="7"/>
    </row>
    <row r="28" spans="1:13" ht="15.75" customHeight="1">
      <c r="A28" s="722" t="s">
        <v>376</v>
      </c>
      <c r="B28" s="722"/>
      <c r="C28" s="722"/>
      <c r="D28" s="722"/>
      <c r="E28" s="722"/>
      <c r="F28" s="722"/>
      <c r="G28" s="722"/>
      <c r="H28" s="722"/>
      <c r="I28" s="722"/>
      <c r="J28" s="722"/>
      <c r="K28" s="722"/>
      <c r="L28" s="722"/>
      <c r="M28" s="722"/>
    </row>
    <row r="29" spans="1:13" ht="15.75" customHeight="1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</row>
    <row r="30" spans="1:10" ht="15.75" customHeight="1" thickBot="1">
      <c r="A30" s="7"/>
      <c r="B30" s="7"/>
      <c r="C30" s="7"/>
      <c r="D30" s="7"/>
      <c r="E30" s="5"/>
      <c r="F30" s="5"/>
      <c r="G30" s="7"/>
      <c r="H30" s="7"/>
      <c r="I30" s="7"/>
      <c r="J30" s="7"/>
    </row>
    <row r="31" spans="1:12" ht="27" customHeight="1" thickBot="1">
      <c r="A31" s="2" t="s">
        <v>90</v>
      </c>
      <c r="B31" s="117"/>
      <c r="C31" s="7"/>
      <c r="H31" s="624" t="s">
        <v>4</v>
      </c>
      <c r="I31" s="626"/>
      <c r="J31" s="723"/>
      <c r="K31" s="724"/>
      <c r="L31" s="725"/>
    </row>
    <row r="32" spans="1:10" ht="15.75" customHeight="1">
      <c r="A32" s="7"/>
      <c r="B32" s="7"/>
      <c r="C32" s="7"/>
      <c r="D32" s="7"/>
      <c r="E32" s="5"/>
      <c r="F32" s="5"/>
      <c r="G32" s="7"/>
      <c r="H32" s="7"/>
      <c r="I32" s="7"/>
      <c r="J32" s="7"/>
    </row>
    <row r="33" spans="1:10" ht="15.75" customHeight="1">
      <c r="A33" s="8" t="s">
        <v>274</v>
      </c>
      <c r="B33" s="7"/>
      <c r="C33" s="7"/>
      <c r="D33" s="7"/>
      <c r="E33" s="5"/>
      <c r="F33" s="5"/>
      <c r="G33" s="7"/>
      <c r="H33" s="7"/>
      <c r="I33" s="7"/>
      <c r="J33" s="7"/>
    </row>
    <row r="34" ht="15" customHeight="1"/>
    <row r="35" ht="12.75" customHeight="1"/>
    <row r="39" ht="12.75">
      <c r="C39" s="118"/>
    </row>
  </sheetData>
  <sheetProtection/>
  <mergeCells count="17">
    <mergeCell ref="A10:J10"/>
    <mergeCell ref="A28:M28"/>
    <mergeCell ref="H31:I31"/>
    <mergeCell ref="J31:L31"/>
    <mergeCell ref="A9:B9"/>
    <mergeCell ref="C9:M9"/>
    <mergeCell ref="A6:B6"/>
    <mergeCell ref="C6:M6"/>
    <mergeCell ref="A7:B7"/>
    <mergeCell ref="C7:M7"/>
    <mergeCell ref="A8:B8"/>
    <mergeCell ref="C8:M8"/>
    <mergeCell ref="A1:M1"/>
    <mergeCell ref="A3:M3"/>
    <mergeCell ref="A4:M4"/>
    <mergeCell ref="A5:B5"/>
    <mergeCell ref="C5:M5"/>
  </mergeCells>
  <conditionalFormatting sqref="L12:M23">
    <cfRule type="cellIs" priority="2" dxfId="0" operator="equal" stopIfTrue="1">
      <formula>"#HODNOTA"</formula>
    </cfRule>
  </conditionalFormatting>
  <conditionalFormatting sqref="J12:K23">
    <cfRule type="expression" priority="1" dxfId="0" stopIfTrue="1">
      <formula>J12=0</formula>
    </cfRule>
  </conditionalFormatting>
  <dataValidations count="2">
    <dataValidation type="whole" operator="greaterThan" allowBlank="1" showInputMessage="1" showErrorMessage="1" error="Zadejte hrubou mzdu v celých Kč!" sqref="G12:G23">
      <formula1>0</formula1>
    </dataValidation>
    <dataValidation type="decimal" operator="greaterThan" allowBlank="1" showInputMessage="1" showErrorMessage="1" error="Zadejte počet hodin!" sqref="E12:F23">
      <formula1>0</formula1>
    </dataValidation>
  </dataValidations>
  <printOptions/>
  <pageMargins left="0.7" right="0.7" top="0.787401575" bottom="0.787401575" header="0.3" footer="0.3"/>
  <pageSetup horizontalDpi="600" verticalDpi="600" orientation="landscape" paperSize="9" scale="6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Barbořáková</dc:creator>
  <cp:keywords/>
  <dc:description/>
  <cp:lastModifiedBy>nemcova.p</cp:lastModifiedBy>
  <cp:lastPrinted>2011-09-08T12:46:20Z</cp:lastPrinted>
  <dcterms:created xsi:type="dcterms:W3CDTF">2010-06-09T07:18:54Z</dcterms:created>
  <dcterms:modified xsi:type="dcterms:W3CDTF">2011-09-09T06:46:44Z</dcterms:modified>
  <cp:category/>
  <cp:version/>
  <cp:contentType/>
  <cp:contentStatus/>
</cp:coreProperties>
</file>