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795" windowHeight="12270" activeTab="0"/>
  </bookViews>
  <sheets>
    <sheet name="Aushang" sheetId="1" r:id="rId1"/>
    <sheet name="Ermäßigungen1" sheetId="2" r:id="rId2"/>
    <sheet name="Ermäßigungen2" sheetId="3" r:id="rId3"/>
  </sheets>
  <definedNames>
    <definedName name="_GoBack" localSheetId="1">'Ermäßigungen1'!$A$29</definedName>
  </definedNames>
  <calcPr fullCalcOnLoad="1"/>
</workbook>
</file>

<file path=xl/sharedStrings.xml><?xml version="1.0" encoding="utf-8"?>
<sst xmlns="http://schemas.openxmlformats.org/spreadsheetml/2006/main" count="135" uniqueCount="88">
  <si>
    <t>-</t>
  </si>
  <si>
    <t>Hausbach bei Schwarzenau</t>
  </si>
  <si>
    <t>KČ</t>
  </si>
  <si>
    <t>€</t>
  </si>
  <si>
    <t>*) pro Fahrt und Richtung / pro jízdu a směr</t>
  </si>
  <si>
    <t>Beförderungspreise laut VVNB Tarif in gültiger Version</t>
  </si>
  <si>
    <t>Dobersberg (Umsteigehaltestelle / přestupní zastávka)</t>
  </si>
  <si>
    <t>Tageskarte Familie **</t>
  </si>
  <si>
    <t>denní jízdenka pro rodinu **</t>
  </si>
  <si>
    <t>jednoduchá jízdenka *</t>
  </si>
  <si>
    <t>Einzel- fahrschein *</t>
  </si>
  <si>
    <t>Raabs/Thaya, Hauptstraße</t>
  </si>
  <si>
    <t>Waidhofen/Thaya, Busbahnhof</t>
  </si>
  <si>
    <t>Waidhofen/Thaya, Brunner Str.</t>
  </si>
  <si>
    <t>Kottschallings, Ortsmitte</t>
  </si>
  <si>
    <t>Markl, Ort</t>
  </si>
  <si>
    <t>Schwarzenau, Ortsmitte</t>
  </si>
  <si>
    <t>Schwarzenau, Bahnhof</t>
  </si>
  <si>
    <t>Großhaselbach, Gemeindeamt</t>
  </si>
  <si>
    <t>Großkainraths, Nr. 14</t>
  </si>
  <si>
    <t>Gerweis, Kapelle</t>
  </si>
  <si>
    <t>Gerotten, Ortsmitte</t>
  </si>
  <si>
    <t>Zwettl, Busbahnhof</t>
  </si>
  <si>
    <t>Zwettl, Gymnasium</t>
  </si>
  <si>
    <t>Slavonice, aut. nádr.</t>
  </si>
  <si>
    <t>Dačice, aut. nádr.</t>
  </si>
  <si>
    <t>Telč, aut. nádr.</t>
  </si>
  <si>
    <t>Meires, Ort</t>
  </si>
  <si>
    <t>GRENZÜBERSCHREITENDER BEFÖRDERUNGSTARIF / PŘESHRANIČNÍ TARIF JÍZDNÉHO</t>
  </si>
  <si>
    <t>ceny jízdného dle tarifu VVNB  v platné verzi</t>
  </si>
  <si>
    <t xml:space="preserve">**) max. 2 Erwachsene mit max. 2 Kindern / max. 2 dospělý s max. 2 dětmi </t>
  </si>
  <si>
    <t>Studenten 15-26 Jahre (mit Berechtigungsausweis für Fahrtstecke)</t>
  </si>
  <si>
    <t>1 Kind 0-6 Jahre (Kinder im Kinderwagen zählen zum Kinderwagen) einer Begleitperson ab 10 Jahre</t>
  </si>
  <si>
    <t>Ermäßigungen können nicht kombiniert werden</t>
  </si>
  <si>
    <t>1 Begleitperson oder 1 Begleithund eines Schwerbehinderten (mit Berechtigungsausweis, ZTP/ZTPP)</t>
  </si>
  <si>
    <t>Schwerbehinderte (mit Berechtigungsausweis, ZTP/ZTPP)</t>
  </si>
  <si>
    <t>Kinder 6-15 Jahre, zweites und weiteres Kind bis 6 Jahre</t>
  </si>
  <si>
    <t>Schüler bis 15 Jahre (mit Berechtigungsausweis für Fahrtstrecke)</t>
  </si>
  <si>
    <t>nicht befördert werden:</t>
  </si>
  <si>
    <t>děti 6-15 let, druhé a další dítě</t>
  </si>
  <si>
    <t>Eltern zum Besuch von Kindern in Anstalten (mit Berechtigungsausweis der Anstalt)</t>
  </si>
  <si>
    <t>slevy nelze kombinovat</t>
  </si>
  <si>
    <t>nepřepravují se:</t>
  </si>
  <si>
    <t>Gepäckstücke über: 20*30*50cm / 150*10cm (Zylinder) / 80*100cm (Plattte) und 25kg</t>
  </si>
  <si>
    <t>psi (psi v zavazadle jsou díl zavazadla)</t>
  </si>
  <si>
    <t>rodiče za dětmi v ústavech (na opravňující průkaz vydaný ústavem)</t>
  </si>
  <si>
    <t>žáci do 15 let (na opravňující průkaz pro cestovní trasu)</t>
  </si>
  <si>
    <t>studenti 15-26 let (na opravňující průkaz pro cestovní trasu)</t>
  </si>
  <si>
    <t>zavazadla přesahující: 20*30*50cm / 150*10cm (válec) / 80*100cm (deska) a 25kg</t>
  </si>
  <si>
    <t xml:space="preserve"> v závislosti na volné kapacitě se přepravují:</t>
  </si>
  <si>
    <t>dětské kočárky / vozíky pro invalidy / rolátory / zavazadla</t>
  </si>
  <si>
    <t>Kinderwägen / Rollstühle / Rolatoren / Gepäckstücke</t>
  </si>
  <si>
    <t>ERMÄßIGTER INNERSTAATLICHER BEFÖRDERUNGSTARIF (TSCHECHIEN)</t>
  </si>
  <si>
    <t>% jednoduché jízdenky</t>
  </si>
  <si>
    <t>RAABS a.d. THAYA - DOBERSBERG - TELČ (WA 15)</t>
  </si>
  <si>
    <t>TELČ - SLAVONICE (WA 15)</t>
  </si>
  <si>
    <t>ERMÄßIGTER GRENZÜBERSHREITENDER BEFÖRDERUNGSTARIF</t>
  </si>
  <si>
    <t>ZLEVNĚNÝ PŘESHRANIČNÍ TARIF JÍZDNÉHO</t>
  </si>
  <si>
    <t>ZLEVNĚNÝ VNITROSTÁTNÍ TARIF JÍZDNÉHO (ČESKO)</t>
  </si>
  <si>
    <t>ERMÄßIGTER BEFÖRDERUNGSTARIF (für Steuerdaten):</t>
  </si>
  <si>
    <t>% des Einzelfahrscheins</t>
  </si>
  <si>
    <t>innerstaatlich CZ (gesetzlich)</t>
  </si>
  <si>
    <t>grenzübersreitend A-CZ</t>
  </si>
  <si>
    <t>0% (gratis)</t>
  </si>
  <si>
    <t>INNERSTAATLICHER BEFÖRDERUNGSTARIF (ÖSTERREICH) / VNITROSTÁTNÍ TARIF JÍZDNÉHO (RAKOUSKO)</t>
  </si>
  <si>
    <t>INNERSTAATLICHER BEFÖRDERUNGSTARIF (TSCHECHIEN) / VNITROSTÁTNÍ TARIF JÍZDNÉHO (ČESKO)</t>
  </si>
  <si>
    <t>in Abhängigkeit von verfügbarer Kapazität befördert werden:</t>
  </si>
  <si>
    <t>Karlstein/Thaya, Postamt</t>
  </si>
  <si>
    <t>Dobersberg, Waidhofner Str.</t>
  </si>
  <si>
    <t>ZWETTL - DOBERSBERG - [TELČ] (WA 14, WA 11)</t>
  </si>
  <si>
    <t>RAABS a.d. THAYA - DOBERSBERG (WA 15)
ZWETTL - DOBERSBERG (WA 14, WA 11)</t>
  </si>
  <si>
    <t>ERMÄSSIGTER BEFÖRDERUNGSTARIF (für Aushang):</t>
  </si>
  <si>
    <t>Gepäckstücke kleiner: 20*30*50cm / 150*10cm (Zylinder) /  80*100cm (Platte) und 25kg</t>
  </si>
  <si>
    <t>Thaya, Kriegerdenkmal</t>
  </si>
  <si>
    <t>Götzweis, Ort</t>
  </si>
  <si>
    <t>Windigsteig, Ortsmitte</t>
  </si>
  <si>
    <t>Ganz, Ort</t>
  </si>
  <si>
    <t>Echsenbach, Gemeindeamt</t>
  </si>
  <si>
    <t>Hörmanns/Zwettl, Ortsmitte</t>
  </si>
  <si>
    <t>Germanns, Ortsmitte</t>
  </si>
  <si>
    <t>Zwettl, Gartenstraße/Schulturm</t>
  </si>
  <si>
    <t>innerstatlich A</t>
  </si>
  <si>
    <t>laut VVNB</t>
  </si>
  <si>
    <t>ja</t>
  </si>
  <si>
    <t>Hunde (Hunde im Gepäckstück zählen zum Gepäckstück)</t>
  </si>
  <si>
    <t>Kinderwägen / Rollstühle / Rollatoren und Gepäckstücke auf Rollen eines Schwerbehinderten (mit Berechtigungausweis, ZTP/ZTPP)</t>
  </si>
  <si>
    <t>auf Linien / na linkách WA 15, WA 14, WA 11 (gültig ab / platný od 09.01.2012)</t>
  </si>
  <si>
    <t>Slavonice aut.nádr., Dačice aut.nádr., Telč aut.nádr.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</si>
</sst>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_ ;[Red]\-#,##0.00\ "/>
    <numFmt numFmtId="165" formatCode="#,##0_ ;[Red]\-#,##0\ "/>
    <numFmt numFmtId="166" formatCode="0.0%"/>
    <numFmt numFmtId="167" formatCode="&quot;Ja&quot;;&quot;Ja&quot;;&quot;Nein&quot;"/>
    <numFmt numFmtId="168" formatCode="&quot;Wahr&quot;;&quot;Wahr&quot;;&quot;Falsch&quot;"/>
    <numFmt numFmtId="169" formatCode="&quot;Ein&quot;;&quot;Ein&quot;;&quot;Aus&quot;"/>
    <numFmt numFmtId="170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0" fontId="2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111">
    <xf numFmtId="0" fontId="0" fillId="0" borderId="0" xfId="0" applyFont="1" applyAlignment="1">
      <alignment/>
    </xf>
    <xf numFmtId="0" fontId="0" fillId="0" borderId="10" xfId="0" applyNumberFormat="1" applyBorder="1" applyAlignment="1">
      <alignment horizontal="right"/>
    </xf>
    <xf numFmtId="0" fontId="41" fillId="0" borderId="0" xfId="0" applyFont="1" applyAlignment="1">
      <alignment horizontal="left"/>
    </xf>
    <xf numFmtId="0" fontId="41" fillId="0" borderId="0" xfId="0" applyFont="1" applyAlignment="1">
      <alignment horizontal="center"/>
    </xf>
    <xf numFmtId="0" fontId="41" fillId="0" borderId="0" xfId="0" applyFont="1" applyAlignment="1">
      <alignment horizontal="right"/>
    </xf>
    <xf numFmtId="0" fontId="41" fillId="0" borderId="0" xfId="0" applyFont="1" applyAlignment="1">
      <alignment/>
    </xf>
    <xf numFmtId="0" fontId="41" fillId="0" borderId="0" xfId="0" applyFont="1" applyAlignment="1">
      <alignment horizontal="right" wrapText="1"/>
    </xf>
    <xf numFmtId="0" fontId="41" fillId="0" borderId="11" xfId="0" applyFont="1" applyBorder="1" applyAlignment="1">
      <alignment horizontal="left" wrapText="1"/>
    </xf>
    <xf numFmtId="0" fontId="41" fillId="0" borderId="12" xfId="0" applyFont="1" applyBorder="1" applyAlignment="1">
      <alignment horizontal="center" wrapText="1"/>
    </xf>
    <xf numFmtId="0" fontId="41" fillId="0" borderId="13" xfId="0" applyFont="1" applyBorder="1" applyAlignment="1">
      <alignment horizontal="left" wrapText="1"/>
    </xf>
    <xf numFmtId="4" fontId="41" fillId="0" borderId="10" xfId="0" applyNumberFormat="1" applyFont="1" applyBorder="1" applyAlignment="1">
      <alignment horizontal="right"/>
    </xf>
    <xf numFmtId="0" fontId="41" fillId="0" borderId="0" xfId="0" applyFont="1" applyAlignment="1">
      <alignment horizontal="left" wrapText="1"/>
    </xf>
    <xf numFmtId="0" fontId="41" fillId="0" borderId="11" xfId="0" applyFont="1" applyBorder="1" applyAlignment="1">
      <alignment horizontal="left"/>
    </xf>
    <xf numFmtId="0" fontId="41" fillId="0" borderId="14" xfId="0" applyFont="1" applyBorder="1" applyAlignment="1">
      <alignment horizontal="center"/>
    </xf>
    <xf numFmtId="0" fontId="41" fillId="0" borderId="13" xfId="0" applyFont="1" applyBorder="1" applyAlignment="1">
      <alignment horizontal="right"/>
    </xf>
    <xf numFmtId="0" fontId="41" fillId="0" borderId="0" xfId="0" applyFont="1" applyAlignment="1">
      <alignment horizontal="center" wrapText="1"/>
    </xf>
    <xf numFmtId="0" fontId="41" fillId="0" borderId="0" xfId="0" applyFont="1" applyBorder="1" applyAlignment="1">
      <alignment horizontal="center"/>
    </xf>
    <xf numFmtId="0" fontId="41" fillId="0" borderId="12" xfId="0" applyFont="1" applyBorder="1" applyAlignment="1">
      <alignment horizontal="center"/>
    </xf>
    <xf numFmtId="0" fontId="41" fillId="0" borderId="0" xfId="0" applyFont="1" applyAlignment="1">
      <alignment wrapText="1"/>
    </xf>
    <xf numFmtId="0" fontId="41" fillId="0" borderId="10" xfId="0" applyFont="1" applyBorder="1" applyAlignment="1">
      <alignment horizontal="right"/>
    </xf>
    <xf numFmtId="0" fontId="41" fillId="0" borderId="13" xfId="0" applyFont="1" applyBorder="1" applyAlignment="1">
      <alignment horizontal="left"/>
    </xf>
    <xf numFmtId="9" fontId="41" fillId="0" borderId="13" xfId="0" applyNumberFormat="1" applyFont="1" applyBorder="1" applyAlignment="1">
      <alignment horizontal="right"/>
    </xf>
    <xf numFmtId="0" fontId="41" fillId="0" borderId="11" xfId="0" applyFont="1" applyBorder="1" applyAlignment="1">
      <alignment horizontal="left"/>
    </xf>
    <xf numFmtId="0" fontId="41" fillId="0" borderId="14" xfId="0" applyFont="1" applyBorder="1" applyAlignment="1">
      <alignment horizontal="left"/>
    </xf>
    <xf numFmtId="0" fontId="41" fillId="33" borderId="10" xfId="0" applyFont="1" applyFill="1" applyBorder="1" applyAlignment="1">
      <alignment horizontal="right" wrapText="1"/>
    </xf>
    <xf numFmtId="4" fontId="41" fillId="33" borderId="10" xfId="0" applyNumberFormat="1" applyFont="1" applyFill="1" applyBorder="1" applyAlignment="1">
      <alignment horizontal="right" wrapText="1"/>
    </xf>
    <xf numFmtId="0" fontId="41" fillId="33" borderId="13" xfId="0" applyFont="1" applyFill="1" applyBorder="1" applyAlignment="1">
      <alignment horizontal="right"/>
    </xf>
    <xf numFmtId="0" fontId="41" fillId="33" borderId="15" xfId="0" applyFont="1" applyFill="1" applyBorder="1" applyAlignment="1">
      <alignment horizontal="left"/>
    </xf>
    <xf numFmtId="0" fontId="41" fillId="33" borderId="12" xfId="0" applyFont="1" applyFill="1" applyBorder="1" applyAlignment="1">
      <alignment horizontal="center"/>
    </xf>
    <xf numFmtId="0" fontId="41" fillId="33" borderId="12" xfId="0" applyFont="1" applyFill="1" applyBorder="1" applyAlignment="1">
      <alignment horizontal="right"/>
    </xf>
    <xf numFmtId="0" fontId="41" fillId="0" borderId="11" xfId="0" applyFont="1" applyFill="1" applyBorder="1" applyAlignment="1">
      <alignment horizontal="left"/>
    </xf>
    <xf numFmtId="0" fontId="41" fillId="0" borderId="14" xfId="0" applyFont="1" applyFill="1" applyBorder="1" applyAlignment="1">
      <alignment horizontal="center"/>
    </xf>
    <xf numFmtId="0" fontId="41" fillId="0" borderId="14" xfId="0" applyFont="1" applyFill="1" applyBorder="1" applyAlignment="1">
      <alignment horizontal="right"/>
    </xf>
    <xf numFmtId="0" fontId="41" fillId="0" borderId="11" xfId="0" applyFont="1" applyBorder="1" applyAlignment="1">
      <alignment horizontal="left"/>
    </xf>
    <xf numFmtId="0" fontId="41" fillId="0" borderId="14" xfId="0" applyFont="1" applyBorder="1" applyAlignment="1">
      <alignment horizontal="left"/>
    </xf>
    <xf numFmtId="9" fontId="0" fillId="0" borderId="10" xfId="0" applyNumberFormat="1" applyBorder="1" applyAlignment="1">
      <alignment horizontal="right"/>
    </xf>
    <xf numFmtId="10" fontId="0" fillId="0" borderId="10" xfId="0" applyNumberFormat="1" applyBorder="1" applyAlignment="1">
      <alignment horizontal="right"/>
    </xf>
    <xf numFmtId="0" fontId="0" fillId="0" borderId="0" xfId="0" applyNumberFormat="1" applyAlignment="1">
      <alignment horizontal="right"/>
    </xf>
    <xf numFmtId="10" fontId="0" fillId="0" borderId="0" xfId="0" applyNumberFormat="1" applyBorder="1" applyAlignment="1">
      <alignment horizontal="right"/>
    </xf>
    <xf numFmtId="0" fontId="0" fillId="0" borderId="0" xfId="0" applyNumberFormat="1" applyBorder="1" applyAlignment="1">
      <alignment horizontal="right"/>
    </xf>
    <xf numFmtId="0" fontId="0" fillId="0" borderId="0" xfId="0" applyAlignment="1">
      <alignment horizontal="right"/>
    </xf>
    <xf numFmtId="0" fontId="0" fillId="0" borderId="10" xfId="0" applyBorder="1" applyAlignment="1">
      <alignment horizontal="right"/>
    </xf>
    <xf numFmtId="0" fontId="41" fillId="0" borderId="14" xfId="0" applyFont="1" applyBorder="1" applyAlignment="1">
      <alignment horizontal="right"/>
    </xf>
    <xf numFmtId="0" fontId="41" fillId="33" borderId="11" xfId="0" applyFont="1" applyFill="1" applyBorder="1" applyAlignment="1">
      <alignment horizontal="left"/>
    </xf>
    <xf numFmtId="0" fontId="41" fillId="33" borderId="14" xfId="0" applyFont="1" applyFill="1" applyBorder="1" applyAlignment="1">
      <alignment horizontal="center"/>
    </xf>
    <xf numFmtId="0" fontId="41" fillId="33" borderId="14" xfId="0" applyFont="1" applyFill="1" applyBorder="1" applyAlignment="1">
      <alignment horizontal="right"/>
    </xf>
    <xf numFmtId="0" fontId="41" fillId="33" borderId="12" xfId="0" applyFont="1" applyFill="1" applyBorder="1" applyAlignment="1">
      <alignment horizontal="right"/>
    </xf>
    <xf numFmtId="0" fontId="41" fillId="33" borderId="16" xfId="0" applyFont="1" applyFill="1" applyBorder="1" applyAlignment="1">
      <alignment horizontal="right"/>
    </xf>
    <xf numFmtId="9" fontId="41" fillId="0" borderId="13" xfId="0" applyNumberFormat="1" applyFont="1" applyBorder="1" applyAlignment="1">
      <alignment horizontal="right"/>
    </xf>
    <xf numFmtId="0" fontId="41" fillId="33" borderId="14" xfId="0" applyFont="1" applyFill="1" applyBorder="1" applyAlignment="1">
      <alignment horizontal="left"/>
    </xf>
    <xf numFmtId="9" fontId="41" fillId="33" borderId="13" xfId="0" applyNumberFormat="1" applyFont="1" applyFill="1" applyBorder="1" applyAlignment="1">
      <alignment horizontal="right"/>
    </xf>
    <xf numFmtId="0" fontId="41" fillId="33" borderId="17" xfId="0" applyFont="1" applyFill="1" applyBorder="1" applyAlignment="1">
      <alignment horizontal="left"/>
    </xf>
    <xf numFmtId="0" fontId="41" fillId="33" borderId="18" xfId="0" applyFont="1" applyFill="1" applyBorder="1" applyAlignment="1">
      <alignment horizontal="left"/>
    </xf>
    <xf numFmtId="0" fontId="41" fillId="33" borderId="18" xfId="0" applyFont="1" applyFill="1" applyBorder="1" applyAlignment="1">
      <alignment horizontal="center"/>
    </xf>
    <xf numFmtId="0" fontId="41" fillId="33" borderId="18" xfId="0" applyFont="1" applyFill="1" applyBorder="1" applyAlignment="1">
      <alignment horizontal="right"/>
    </xf>
    <xf numFmtId="9" fontId="41" fillId="33" borderId="19" xfId="0" applyNumberFormat="1" applyFont="1" applyFill="1" applyBorder="1" applyAlignment="1">
      <alignment horizontal="right"/>
    </xf>
    <xf numFmtId="0" fontId="42" fillId="0" borderId="0" xfId="0" applyFont="1" applyAlignment="1">
      <alignment horizontal="left"/>
    </xf>
    <xf numFmtId="0" fontId="42" fillId="0" borderId="0" xfId="0" applyFont="1" applyAlignment="1">
      <alignment/>
    </xf>
    <xf numFmtId="9" fontId="41" fillId="0" borderId="13" xfId="0" applyNumberFormat="1" applyFont="1" applyBorder="1" applyAlignment="1">
      <alignment horizontal="right"/>
    </xf>
    <xf numFmtId="0" fontId="41" fillId="33" borderId="13" xfId="0" applyFont="1" applyFill="1" applyBorder="1" applyAlignment="1">
      <alignment horizontal="right"/>
    </xf>
    <xf numFmtId="0" fontId="41" fillId="33" borderId="12" xfId="0" applyFont="1" applyFill="1" applyBorder="1" applyAlignment="1">
      <alignment horizontal="right"/>
    </xf>
    <xf numFmtId="0" fontId="41" fillId="33" borderId="16" xfId="0" applyFont="1" applyFill="1" applyBorder="1" applyAlignment="1">
      <alignment horizontal="right"/>
    </xf>
    <xf numFmtId="0" fontId="0" fillId="34" borderId="10" xfId="0" applyNumberFormat="1" applyFill="1" applyBorder="1" applyAlignment="1">
      <alignment horizontal="right"/>
    </xf>
    <xf numFmtId="9" fontId="0" fillId="34" borderId="10" xfId="0" applyNumberFormat="1" applyFill="1" applyBorder="1" applyAlignment="1">
      <alignment horizontal="right"/>
    </xf>
    <xf numFmtId="10" fontId="0" fillId="34" borderId="10" xfId="0" applyNumberFormat="1" applyFill="1" applyBorder="1" applyAlignment="1">
      <alignment horizontal="right"/>
    </xf>
    <xf numFmtId="0" fontId="41" fillId="0" borderId="0" xfId="0" applyFont="1" applyBorder="1" applyAlignment="1">
      <alignment horizontal="left"/>
    </xf>
    <xf numFmtId="0" fontId="41" fillId="0" borderId="0" xfId="0" applyFont="1" applyBorder="1" applyAlignment="1">
      <alignment horizontal="right"/>
    </xf>
    <xf numFmtId="4" fontId="41" fillId="0" borderId="0" xfId="0" applyNumberFormat="1" applyFont="1" applyBorder="1" applyAlignment="1">
      <alignment horizontal="right"/>
    </xf>
    <xf numFmtId="0" fontId="41" fillId="35" borderId="11" xfId="0" applyFont="1" applyFill="1" applyBorder="1" applyAlignment="1">
      <alignment horizontal="left"/>
    </xf>
    <xf numFmtId="0" fontId="41" fillId="35" borderId="14" xfId="0" applyFont="1" applyFill="1" applyBorder="1" applyAlignment="1">
      <alignment horizontal="center"/>
    </xf>
    <xf numFmtId="0" fontId="41" fillId="35" borderId="13" xfId="0" applyFont="1" applyFill="1" applyBorder="1" applyAlignment="1">
      <alignment horizontal="right"/>
    </xf>
    <xf numFmtId="4" fontId="41" fillId="35" borderId="10" xfId="0" applyNumberFormat="1" applyFont="1" applyFill="1" applyBorder="1" applyAlignment="1">
      <alignment horizontal="right"/>
    </xf>
    <xf numFmtId="0" fontId="41" fillId="35" borderId="12" xfId="0" applyFont="1" applyFill="1" applyBorder="1" applyAlignment="1">
      <alignment horizontal="center"/>
    </xf>
    <xf numFmtId="0" fontId="41" fillId="35" borderId="17" xfId="0" applyFont="1" applyFill="1" applyBorder="1" applyAlignment="1">
      <alignment horizontal="left"/>
    </xf>
    <xf numFmtId="0" fontId="41" fillId="35" borderId="19" xfId="0" applyFont="1" applyFill="1" applyBorder="1" applyAlignment="1">
      <alignment horizontal="right"/>
    </xf>
    <xf numFmtId="4" fontId="41" fillId="35" borderId="20" xfId="0" applyNumberFormat="1" applyFont="1" applyFill="1" applyBorder="1" applyAlignment="1">
      <alignment horizontal="right"/>
    </xf>
    <xf numFmtId="0" fontId="41" fillId="35" borderId="0" xfId="0" applyFont="1" applyFill="1" applyBorder="1" applyAlignment="1">
      <alignment horizontal="center"/>
    </xf>
    <xf numFmtId="0" fontId="41" fillId="35" borderId="15" xfId="0" applyFont="1" applyFill="1" applyBorder="1" applyAlignment="1">
      <alignment horizontal="left"/>
    </xf>
    <xf numFmtId="0" fontId="41" fillId="35" borderId="12" xfId="0" applyFont="1" applyFill="1" applyBorder="1" applyAlignment="1">
      <alignment horizontal="left"/>
    </xf>
    <xf numFmtId="0" fontId="41" fillId="35" borderId="12" xfId="0" applyFont="1" applyFill="1" applyBorder="1" applyAlignment="1">
      <alignment horizontal="right"/>
    </xf>
    <xf numFmtId="9" fontId="41" fillId="35" borderId="16" xfId="0" applyNumberFormat="1" applyFont="1" applyFill="1" applyBorder="1" applyAlignment="1">
      <alignment horizontal="right"/>
    </xf>
    <xf numFmtId="0" fontId="41" fillId="35" borderId="18" xfId="0" applyFont="1" applyFill="1" applyBorder="1" applyAlignment="1">
      <alignment horizontal="left"/>
    </xf>
    <xf numFmtId="0" fontId="41" fillId="35" borderId="18" xfId="0" applyFont="1" applyFill="1" applyBorder="1" applyAlignment="1">
      <alignment horizontal="center"/>
    </xf>
    <xf numFmtId="0" fontId="41" fillId="35" borderId="18" xfId="0" applyFont="1" applyFill="1" applyBorder="1" applyAlignment="1">
      <alignment horizontal="right"/>
    </xf>
    <xf numFmtId="9" fontId="41" fillId="35" borderId="19" xfId="0" applyNumberFormat="1" applyFont="1" applyFill="1" applyBorder="1" applyAlignment="1">
      <alignment horizontal="right"/>
    </xf>
    <xf numFmtId="0" fontId="41" fillId="35" borderId="13" xfId="0" applyFont="1" applyFill="1" applyBorder="1" applyAlignment="1">
      <alignment horizontal="left"/>
    </xf>
    <xf numFmtId="0" fontId="41" fillId="35" borderId="14" xfId="0" applyFont="1" applyFill="1" applyBorder="1" applyAlignment="1">
      <alignment horizontal="right"/>
    </xf>
    <xf numFmtId="9" fontId="41" fillId="35" borderId="13" xfId="0" applyNumberFormat="1" applyFont="1" applyFill="1" applyBorder="1" applyAlignment="1">
      <alignment horizontal="right"/>
    </xf>
    <xf numFmtId="10" fontId="41" fillId="35" borderId="13" xfId="0" applyNumberFormat="1" applyFont="1" applyFill="1" applyBorder="1" applyAlignment="1">
      <alignment horizontal="right"/>
    </xf>
    <xf numFmtId="0" fontId="0" fillId="34" borderId="10" xfId="0" applyFill="1" applyBorder="1" applyAlignment="1">
      <alignment horizontal="right"/>
    </xf>
    <xf numFmtId="0" fontId="0" fillId="34" borderId="10" xfId="0" applyFont="1" applyFill="1" applyBorder="1" applyAlignment="1">
      <alignment horizontal="right"/>
    </xf>
    <xf numFmtId="0" fontId="0" fillId="0" borderId="10" xfId="0" applyBorder="1" applyAlignment="1">
      <alignment horizontal="left"/>
    </xf>
    <xf numFmtId="0" fontId="28" fillId="34" borderId="10" xfId="0" applyFont="1" applyFill="1" applyBorder="1" applyAlignment="1">
      <alignment horizontal="left"/>
    </xf>
    <xf numFmtId="0" fontId="0" fillId="34" borderId="10" xfId="0" applyFill="1" applyBorder="1" applyAlignment="1">
      <alignment horizontal="left"/>
    </xf>
    <xf numFmtId="0" fontId="28" fillId="0" borderId="0" xfId="0" applyFont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36" borderId="10" xfId="0" applyFill="1" applyBorder="1" applyAlignment="1">
      <alignment horizontal="left"/>
    </xf>
    <xf numFmtId="0" fontId="41" fillId="0" borderId="11" xfId="0" applyFont="1" applyBorder="1" applyAlignment="1">
      <alignment horizontal="left"/>
    </xf>
    <xf numFmtId="10" fontId="41" fillId="33" borderId="10" xfId="0" applyNumberFormat="1" applyFont="1" applyFill="1" applyBorder="1" applyAlignment="1">
      <alignment horizontal="right" wrapText="1"/>
    </xf>
    <xf numFmtId="0" fontId="41" fillId="0" borderId="11" xfId="0" applyFont="1" applyBorder="1" applyAlignment="1">
      <alignment horizontal="left"/>
    </xf>
    <xf numFmtId="0" fontId="41" fillId="0" borderId="14" xfId="0" applyFont="1" applyBorder="1" applyAlignment="1">
      <alignment horizontal="left"/>
    </xf>
    <xf numFmtId="0" fontId="41" fillId="0" borderId="13" xfId="0" applyFont="1" applyBorder="1" applyAlignment="1">
      <alignment horizontal="left"/>
    </xf>
    <xf numFmtId="0" fontId="41" fillId="33" borderId="10" xfId="0" applyFont="1" applyFill="1" applyBorder="1" applyAlignment="1">
      <alignment horizontal="left" wrapText="1"/>
    </xf>
    <xf numFmtId="0" fontId="41" fillId="0" borderId="10" xfId="0" applyFont="1" applyBorder="1" applyAlignment="1">
      <alignment horizontal="left"/>
    </xf>
    <xf numFmtId="0" fontId="41" fillId="35" borderId="10" xfId="0" applyFont="1" applyFill="1" applyBorder="1" applyAlignment="1">
      <alignment horizontal="left"/>
    </xf>
    <xf numFmtId="0" fontId="41" fillId="33" borderId="10" xfId="0" applyFont="1" applyFill="1" applyBorder="1" applyAlignment="1">
      <alignment horizontal="left"/>
    </xf>
    <xf numFmtId="0" fontId="41" fillId="33" borderId="21" xfId="0" applyFont="1" applyFill="1" applyBorder="1" applyAlignment="1">
      <alignment horizontal="left" wrapText="1"/>
    </xf>
    <xf numFmtId="0" fontId="41" fillId="33" borderId="11" xfId="0" applyFont="1" applyFill="1" applyBorder="1" applyAlignment="1">
      <alignment horizontal="left" wrapText="1"/>
    </xf>
    <xf numFmtId="0" fontId="41" fillId="33" borderId="14" xfId="0" applyFont="1" applyFill="1" applyBorder="1" applyAlignment="1">
      <alignment horizontal="left" wrapText="1"/>
    </xf>
    <xf numFmtId="0" fontId="41" fillId="33" borderId="13" xfId="0" applyFont="1" applyFill="1" applyBorder="1" applyAlignment="1">
      <alignment horizontal="left" wrapText="1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6"/>
  <sheetViews>
    <sheetView tabSelected="1" workbookViewId="0" topLeftCell="A1">
      <selection activeCell="B5" sqref="B5"/>
    </sheetView>
  </sheetViews>
  <sheetFormatPr defaultColWidth="11.421875" defaultRowHeight="15"/>
  <cols>
    <col min="1" max="1" width="0.42578125" style="2" customWidth="1"/>
    <col min="2" max="2" width="26.7109375" style="2" bestFit="1" customWidth="1"/>
    <col min="3" max="3" width="1.57421875" style="3" bestFit="1" customWidth="1"/>
    <col min="4" max="4" width="40.7109375" style="4" bestFit="1" customWidth="1"/>
    <col min="5" max="5" width="10.28125" style="4" bestFit="1" customWidth="1"/>
    <col min="6" max="6" width="10.00390625" style="4" bestFit="1" customWidth="1"/>
    <col min="7" max="7" width="9.421875" style="4" bestFit="1" customWidth="1"/>
    <col min="8" max="8" width="10.421875" style="4" bestFit="1" customWidth="1"/>
    <col min="9" max="9" width="0.42578125" style="5" customWidth="1"/>
    <col min="10" max="10" width="16.57421875" style="4" customWidth="1"/>
    <col min="11" max="11" width="1.57421875" style="3" bestFit="1" customWidth="1"/>
    <col min="12" max="12" width="14.140625" style="4" bestFit="1" customWidth="1"/>
    <col min="13" max="13" width="10.28125" style="4" bestFit="1" customWidth="1"/>
    <col min="14" max="14" width="10.00390625" style="4" customWidth="1"/>
    <col min="15" max="16384" width="11.421875" style="4" customWidth="1"/>
  </cols>
  <sheetData>
    <row r="1" spans="1:10" ht="15.75">
      <c r="A1" s="56" t="s">
        <v>28</v>
      </c>
      <c r="I1" s="57" t="s">
        <v>64</v>
      </c>
      <c r="J1" s="2"/>
    </row>
    <row r="2" spans="1:10" ht="12.75">
      <c r="A2" s="2" t="s">
        <v>86</v>
      </c>
      <c r="I2" s="5" t="str">
        <f>A2</f>
        <v>auf Linien / na linkách WA 15, WA 14, WA 11 (gültig ab / platný od 09.01.2012)</v>
      </c>
      <c r="J2" s="2"/>
    </row>
    <row r="3" spans="1:10" ht="12.75">
      <c r="A3" s="4"/>
      <c r="J3" s="2"/>
    </row>
    <row r="4" spans="2:14" s="6" customFormat="1" ht="48" customHeight="1">
      <c r="B4" s="103" t="s">
        <v>54</v>
      </c>
      <c r="C4" s="106"/>
      <c r="D4" s="106"/>
      <c r="E4" s="24" t="s">
        <v>10</v>
      </c>
      <c r="F4" s="24" t="s">
        <v>9</v>
      </c>
      <c r="G4" s="24" t="s">
        <v>7</v>
      </c>
      <c r="H4" s="24" t="s">
        <v>8</v>
      </c>
      <c r="I4" s="5"/>
      <c r="J4" s="103" t="s">
        <v>70</v>
      </c>
      <c r="K4" s="103"/>
      <c r="L4" s="103"/>
      <c r="M4" s="103"/>
      <c r="N4" s="103"/>
    </row>
    <row r="5" spans="2:14" ht="15" customHeight="1">
      <c r="B5" s="7"/>
      <c r="C5" s="8"/>
      <c r="D5" s="9"/>
      <c r="E5" s="10" t="s">
        <v>3</v>
      </c>
      <c r="F5" s="10" t="s">
        <v>2</v>
      </c>
      <c r="G5" s="10" t="s">
        <v>3</v>
      </c>
      <c r="H5" s="10" t="s">
        <v>2</v>
      </c>
      <c r="J5" s="104" t="s">
        <v>5</v>
      </c>
      <c r="K5" s="104"/>
      <c r="L5" s="104"/>
      <c r="M5" s="104"/>
      <c r="N5" s="104"/>
    </row>
    <row r="6" spans="1:9" s="6" customFormat="1" ht="15" customHeight="1" hidden="1">
      <c r="A6" s="11"/>
      <c r="B6" s="12"/>
      <c r="C6" s="13"/>
      <c r="D6" s="14"/>
      <c r="E6" s="10"/>
      <c r="F6" s="10"/>
      <c r="G6" s="10"/>
      <c r="H6" s="10"/>
      <c r="I6" s="5"/>
    </row>
    <row r="7" spans="1:14" s="6" customFormat="1" ht="15" customHeight="1">
      <c r="A7" s="11"/>
      <c r="B7" s="68" t="s">
        <v>68</v>
      </c>
      <c r="C7" s="69" t="s">
        <v>0</v>
      </c>
      <c r="D7" s="70" t="s">
        <v>87</v>
      </c>
      <c r="E7" s="71">
        <v>3.5</v>
      </c>
      <c r="F7" s="71">
        <v>80</v>
      </c>
      <c r="G7" s="71">
        <v>8.5</v>
      </c>
      <c r="H7" s="71">
        <v>210</v>
      </c>
      <c r="I7" s="5"/>
      <c r="J7" s="105" t="s">
        <v>29</v>
      </c>
      <c r="K7" s="105"/>
      <c r="L7" s="105"/>
      <c r="M7" s="105"/>
      <c r="N7" s="105"/>
    </row>
    <row r="8" spans="1:11" s="6" customFormat="1" ht="15" customHeight="1">
      <c r="A8" s="11"/>
      <c r="B8" s="12" t="s">
        <v>67</v>
      </c>
      <c r="C8" s="16" t="s">
        <v>0</v>
      </c>
      <c r="D8" s="14" t="str">
        <f>D$7</f>
        <v>Slavonice aut.nádr., Dačice aut.nádr., Telč aut.nádr.</v>
      </c>
      <c r="E8" s="10">
        <v>5</v>
      </c>
      <c r="F8" s="10">
        <v>120</v>
      </c>
      <c r="G8" s="10">
        <v>12</v>
      </c>
      <c r="H8" s="10">
        <v>300</v>
      </c>
      <c r="K8" s="15"/>
    </row>
    <row r="9" spans="2:10" ht="15" customHeight="1">
      <c r="B9" s="68" t="s">
        <v>11</v>
      </c>
      <c r="C9" s="72" t="s">
        <v>0</v>
      </c>
      <c r="D9" s="70" t="str">
        <f>D$7</f>
        <v>Slavonice aut.nádr., Dačice aut.nádr., Telč aut.nádr.</v>
      </c>
      <c r="E9" s="71">
        <v>6.5</v>
      </c>
      <c r="F9" s="71">
        <v>160</v>
      </c>
      <c r="G9" s="71">
        <v>15.5</v>
      </c>
      <c r="H9" s="71">
        <v>380</v>
      </c>
      <c r="I9" s="57" t="s">
        <v>65</v>
      </c>
      <c r="J9" s="2"/>
    </row>
    <row r="10" spans="2:10" ht="15" customHeight="1">
      <c r="B10" s="65"/>
      <c r="C10" s="17"/>
      <c r="D10" s="66"/>
      <c r="E10" s="67"/>
      <c r="F10" s="67"/>
      <c r="G10" s="67"/>
      <c r="H10" s="67"/>
      <c r="I10" s="5" t="str">
        <f>A2</f>
        <v>auf Linien / na linkách WA 15, WA 14, WA 11 (gültig ab / platný od 09.01.2012)</v>
      </c>
      <c r="J10" s="2"/>
    </row>
    <row r="11" spans="3:14" ht="12.75">
      <c r="C11" s="4"/>
      <c r="I11" s="18"/>
      <c r="N11" s="6"/>
    </row>
    <row r="12" spans="1:14" s="6" customFormat="1" ht="38.25">
      <c r="A12" s="11"/>
      <c r="B12" s="107" t="s">
        <v>69</v>
      </c>
      <c r="C12" s="107"/>
      <c r="D12" s="107"/>
      <c r="E12" s="25" t="str">
        <f aca="true" t="shared" si="0" ref="E12:H13">E4</f>
        <v>Einzel- fahrschein *</v>
      </c>
      <c r="F12" s="25" t="str">
        <f t="shared" si="0"/>
        <v>jednoduchá jízdenka *</v>
      </c>
      <c r="G12" s="25" t="str">
        <f t="shared" si="0"/>
        <v>Tageskarte Familie **</v>
      </c>
      <c r="H12" s="25" t="str">
        <f t="shared" si="0"/>
        <v>denní jízdenka pro rodinu **</v>
      </c>
      <c r="I12" s="5"/>
      <c r="J12" s="103" t="s">
        <v>55</v>
      </c>
      <c r="K12" s="106"/>
      <c r="L12" s="106"/>
      <c r="M12" s="24" t="str">
        <f>E4</f>
        <v>Einzel- fahrschein *</v>
      </c>
      <c r="N12" s="24" t="str">
        <f>F4</f>
        <v>jednoduchá jízdenka *</v>
      </c>
    </row>
    <row r="13" spans="2:14" ht="12.75">
      <c r="B13" s="100" t="s">
        <v>6</v>
      </c>
      <c r="C13" s="101"/>
      <c r="D13" s="102"/>
      <c r="E13" s="10" t="str">
        <f t="shared" si="0"/>
        <v>€</v>
      </c>
      <c r="F13" s="10" t="str">
        <f t="shared" si="0"/>
        <v>KČ</v>
      </c>
      <c r="G13" s="10" t="str">
        <f t="shared" si="0"/>
        <v>€</v>
      </c>
      <c r="H13" s="10" t="str">
        <f t="shared" si="0"/>
        <v>KČ</v>
      </c>
      <c r="J13" s="7"/>
      <c r="K13" s="8"/>
      <c r="L13" s="9"/>
      <c r="M13" s="19" t="str">
        <f>E5</f>
        <v>€</v>
      </c>
      <c r="N13" s="19" t="str">
        <f>F5</f>
        <v>KČ</v>
      </c>
    </row>
    <row r="14" spans="2:14" ht="12.75">
      <c r="B14" s="73" t="s">
        <v>73</v>
      </c>
      <c r="C14" s="69" t="s">
        <v>0</v>
      </c>
      <c r="D14" s="74" t="str">
        <f>D$7</f>
        <v>Slavonice aut.nádr., Dačice aut.nádr., Telč aut.nádr.</v>
      </c>
      <c r="E14" s="75">
        <v>4.5</v>
      </c>
      <c r="F14" s="75">
        <v>110</v>
      </c>
      <c r="G14" s="75">
        <v>10.5</v>
      </c>
      <c r="H14" s="75">
        <v>260</v>
      </c>
      <c r="J14" s="68" t="s">
        <v>24</v>
      </c>
      <c r="K14" s="72" t="s">
        <v>0</v>
      </c>
      <c r="L14" s="85" t="s">
        <v>25</v>
      </c>
      <c r="M14" s="71">
        <v>1</v>
      </c>
      <c r="N14" s="71">
        <v>25</v>
      </c>
    </row>
    <row r="15" spans="2:14" ht="12.75">
      <c r="B15" s="22" t="s">
        <v>12</v>
      </c>
      <c r="C15" s="16" t="s">
        <v>0</v>
      </c>
      <c r="D15" s="14" t="str">
        <f aca="true" t="shared" si="1" ref="D15:D35">D$7</f>
        <v>Slavonice aut.nádr., Dačice aut.nádr., Telč aut.nádr.</v>
      </c>
      <c r="E15" s="10">
        <v>5</v>
      </c>
      <c r="F15" s="10">
        <v>120</v>
      </c>
      <c r="G15" s="10">
        <v>12</v>
      </c>
      <c r="H15" s="10">
        <v>300</v>
      </c>
      <c r="J15" s="12" t="s">
        <v>24</v>
      </c>
      <c r="K15" s="17" t="s">
        <v>0</v>
      </c>
      <c r="L15" s="20" t="s">
        <v>26</v>
      </c>
      <c r="M15" s="10">
        <v>1.5</v>
      </c>
      <c r="N15" s="10">
        <v>36</v>
      </c>
    </row>
    <row r="16" spans="2:14" ht="12.75">
      <c r="B16" s="68" t="s">
        <v>13</v>
      </c>
      <c r="C16" s="69" t="s">
        <v>0</v>
      </c>
      <c r="D16" s="70" t="str">
        <f t="shared" si="1"/>
        <v>Slavonice aut.nádr., Dačice aut.nádr., Telč aut.nádr.</v>
      </c>
      <c r="E16" s="71">
        <v>5</v>
      </c>
      <c r="F16" s="71">
        <v>120</v>
      </c>
      <c r="G16" s="71">
        <v>12</v>
      </c>
      <c r="H16" s="71">
        <v>300</v>
      </c>
      <c r="J16" s="68" t="s">
        <v>25</v>
      </c>
      <c r="K16" s="69" t="s">
        <v>0</v>
      </c>
      <c r="L16" s="85" t="s">
        <v>26</v>
      </c>
      <c r="M16" s="71">
        <v>1</v>
      </c>
      <c r="N16" s="71">
        <v>25</v>
      </c>
    </row>
    <row r="17" spans="2:10" ht="12.75">
      <c r="B17" s="22" t="s">
        <v>74</v>
      </c>
      <c r="C17" s="13" t="s">
        <v>0</v>
      </c>
      <c r="D17" s="14" t="str">
        <f t="shared" si="1"/>
        <v>Slavonice aut.nádr., Dačice aut.nádr., Telč aut.nádr.</v>
      </c>
      <c r="E17" s="10">
        <v>5</v>
      </c>
      <c r="F17" s="10">
        <v>120</v>
      </c>
      <c r="G17" s="10">
        <v>12</v>
      </c>
      <c r="H17" s="10">
        <v>300</v>
      </c>
      <c r="I17" s="5" t="str">
        <f>A36</f>
        <v>*) pro Fahrt und Richtung / pro jízdu a směr</v>
      </c>
      <c r="J17" s="2"/>
    </row>
    <row r="18" spans="2:10" ht="12.75">
      <c r="B18" s="68" t="s">
        <v>14</v>
      </c>
      <c r="C18" s="76" t="s">
        <v>0</v>
      </c>
      <c r="D18" s="70" t="str">
        <f t="shared" si="1"/>
        <v>Slavonice aut.nádr., Dačice aut.nádr., Telč aut.nádr.</v>
      </c>
      <c r="E18" s="71">
        <v>6.5</v>
      </c>
      <c r="F18" s="71">
        <v>160</v>
      </c>
      <c r="G18" s="71">
        <v>15.5</v>
      </c>
      <c r="H18" s="71">
        <v>380</v>
      </c>
      <c r="I18" s="5" t="str">
        <f>A37</f>
        <v>**) max. 2 Erwachsene mit max. 2 Kindern / max. 2 dospělý s max. 2 dětmi </v>
      </c>
      <c r="J18" s="2"/>
    </row>
    <row r="19" spans="2:8" ht="12.75">
      <c r="B19" s="22" t="s">
        <v>27</v>
      </c>
      <c r="C19" s="17" t="s">
        <v>0</v>
      </c>
      <c r="D19" s="14" t="str">
        <f t="shared" si="1"/>
        <v>Slavonice aut.nádr., Dačice aut.nádr., Telč aut.nádr.</v>
      </c>
      <c r="E19" s="10">
        <v>6.5</v>
      </c>
      <c r="F19" s="10">
        <v>160</v>
      </c>
      <c r="G19" s="10">
        <v>15.5</v>
      </c>
      <c r="H19" s="10">
        <v>380</v>
      </c>
    </row>
    <row r="20" spans="2:11" ht="12.75">
      <c r="B20" s="68" t="s">
        <v>75</v>
      </c>
      <c r="C20" s="69" t="s">
        <v>0</v>
      </c>
      <c r="D20" s="70" t="str">
        <f t="shared" si="1"/>
        <v>Slavonice aut.nádr., Dačice aut.nádr., Telč aut.nádr.</v>
      </c>
      <c r="E20" s="71">
        <v>6.5</v>
      </c>
      <c r="F20" s="71">
        <v>160</v>
      </c>
      <c r="G20" s="71">
        <v>15.5</v>
      </c>
      <c r="H20" s="71">
        <v>380</v>
      </c>
      <c r="I20" s="4"/>
      <c r="K20" s="4"/>
    </row>
    <row r="21" spans="2:17" ht="12.75">
      <c r="B21" s="22" t="s">
        <v>15</v>
      </c>
      <c r="C21" s="13" t="s">
        <v>0</v>
      </c>
      <c r="D21" s="14" t="str">
        <f t="shared" si="1"/>
        <v>Slavonice aut.nádr., Dačice aut.nádr., Telč aut.nádr.</v>
      </c>
      <c r="E21" s="10">
        <v>6.5</v>
      </c>
      <c r="F21" s="10">
        <v>160</v>
      </c>
      <c r="G21" s="10">
        <v>15.5</v>
      </c>
      <c r="H21" s="10">
        <v>380</v>
      </c>
      <c r="I21" s="27" t="str">
        <f>Ermäßigungen1!A16</f>
        <v>ERMÄßIGTER INNERSTAATLICHER BEFÖRDERUNGSTARIF (TSCHECHIEN)</v>
      </c>
      <c r="J21" s="28"/>
      <c r="K21" s="29"/>
      <c r="L21" s="29"/>
      <c r="M21" s="29"/>
      <c r="N21" s="29"/>
      <c r="O21" s="29"/>
      <c r="P21" s="29"/>
      <c r="Q21" s="61" t="str">
        <f>Ermäßigungen1!B16</f>
        <v>% des Einzelfahrscheins</v>
      </c>
    </row>
    <row r="22" spans="2:17" ht="12.75">
      <c r="B22" s="68" t="s">
        <v>16</v>
      </c>
      <c r="C22" s="76" t="s">
        <v>0</v>
      </c>
      <c r="D22" s="70" t="str">
        <f t="shared" si="1"/>
        <v>Slavonice aut.nádr., Dačice aut.nádr., Telč aut.nádr.</v>
      </c>
      <c r="E22" s="71">
        <v>6.5</v>
      </c>
      <c r="F22" s="71">
        <v>160</v>
      </c>
      <c r="G22" s="71">
        <v>15.5</v>
      </c>
      <c r="H22" s="71">
        <v>380</v>
      </c>
      <c r="I22" s="30" t="str">
        <f>Ermäßigungen1!A17</f>
        <v>Kinder 6-15 Jahre, zweites und weiteres Kind bis 6 Jahre</v>
      </c>
      <c r="J22" s="31"/>
      <c r="K22" s="32"/>
      <c r="L22" s="32"/>
      <c r="M22" s="32"/>
      <c r="N22" s="32"/>
      <c r="O22" s="32"/>
      <c r="P22" s="32"/>
      <c r="Q22" s="58">
        <f>Ermäßigungen1!B17</f>
        <v>0.5</v>
      </c>
    </row>
    <row r="23" spans="2:17" ht="12.75">
      <c r="B23" s="22" t="s">
        <v>17</v>
      </c>
      <c r="C23" s="17" t="s">
        <v>0</v>
      </c>
      <c r="D23" s="14" t="str">
        <f t="shared" si="1"/>
        <v>Slavonice aut.nádr., Dačice aut.nádr., Telč aut.nádr.</v>
      </c>
      <c r="E23" s="10">
        <v>6.5</v>
      </c>
      <c r="F23" s="10">
        <v>160</v>
      </c>
      <c r="G23" s="10">
        <v>15.5</v>
      </c>
      <c r="H23" s="10">
        <v>380</v>
      </c>
      <c r="I23" s="68" t="str">
        <f>Ermäßigungen1!A18</f>
        <v>Eltern zum Besuch von Kindern in Anstalten (mit Berechtigungsausweis der Anstalt)</v>
      </c>
      <c r="J23" s="69"/>
      <c r="K23" s="86"/>
      <c r="L23" s="86"/>
      <c r="M23" s="86"/>
      <c r="N23" s="86"/>
      <c r="O23" s="86"/>
      <c r="P23" s="86"/>
      <c r="Q23" s="87">
        <f>Ermäßigungen1!B18</f>
        <v>0.5</v>
      </c>
    </row>
    <row r="24" spans="2:17" ht="12.75">
      <c r="B24" s="68" t="s">
        <v>1</v>
      </c>
      <c r="C24" s="69" t="s">
        <v>0</v>
      </c>
      <c r="D24" s="70" t="str">
        <f t="shared" si="1"/>
        <v>Slavonice aut.nádr., Dačice aut.nádr., Telč aut.nádr.</v>
      </c>
      <c r="E24" s="71">
        <v>6.5</v>
      </c>
      <c r="F24" s="71">
        <v>160</v>
      </c>
      <c r="G24" s="71">
        <v>15.5</v>
      </c>
      <c r="H24" s="71">
        <v>380</v>
      </c>
      <c r="I24" s="30" t="str">
        <f>Ermäßigungen1!A19</f>
        <v>Hunde (Hunde im Gepäckstück zählen zum Gepäckstück)</v>
      </c>
      <c r="J24" s="31"/>
      <c r="K24" s="32"/>
      <c r="L24" s="32"/>
      <c r="M24" s="32"/>
      <c r="N24" s="32"/>
      <c r="O24" s="32"/>
      <c r="P24" s="32"/>
      <c r="Q24" s="58">
        <f>Ermäßigungen1!B19</f>
        <v>0.5</v>
      </c>
    </row>
    <row r="25" spans="2:17" ht="12.75">
      <c r="B25" s="22" t="s">
        <v>18</v>
      </c>
      <c r="C25" s="13" t="s">
        <v>0</v>
      </c>
      <c r="D25" s="14" t="str">
        <f t="shared" si="1"/>
        <v>Slavonice aut.nádr., Dačice aut.nádr., Telč aut.nádr.</v>
      </c>
      <c r="E25" s="10">
        <v>6.5</v>
      </c>
      <c r="F25" s="10">
        <v>160</v>
      </c>
      <c r="G25" s="10">
        <v>15.5</v>
      </c>
      <c r="H25" s="10">
        <v>380</v>
      </c>
      <c r="I25" s="68" t="str">
        <f>Ermäßigungen1!A20</f>
        <v>Schüler bis 15 Jahre (mit Berechtigungsausweis für Fahrtstrecke)</v>
      </c>
      <c r="J25" s="69"/>
      <c r="K25" s="86"/>
      <c r="L25" s="86"/>
      <c r="M25" s="86"/>
      <c r="N25" s="86"/>
      <c r="O25" s="86"/>
      <c r="P25" s="86"/>
      <c r="Q25" s="88">
        <f>Ermäßigungen1!B20</f>
        <v>0.375</v>
      </c>
    </row>
    <row r="26" spans="2:17" ht="12.75">
      <c r="B26" s="68" t="s">
        <v>76</v>
      </c>
      <c r="C26" s="69" t="s">
        <v>0</v>
      </c>
      <c r="D26" s="70" t="str">
        <f t="shared" si="1"/>
        <v>Slavonice aut.nádr., Dačice aut.nádr., Telč aut.nádr.</v>
      </c>
      <c r="E26" s="71">
        <v>6.5</v>
      </c>
      <c r="F26" s="71">
        <v>160</v>
      </c>
      <c r="G26" s="71">
        <v>15.5</v>
      </c>
      <c r="H26" s="71">
        <v>380</v>
      </c>
      <c r="I26" s="30" t="str">
        <f>Ermäßigungen1!A21</f>
        <v>Studenten 15-26 Jahre (mit Berechtigungsausweis für Fahrtstecke)</v>
      </c>
      <c r="J26" s="31"/>
      <c r="K26" s="32"/>
      <c r="L26" s="32"/>
      <c r="M26" s="32"/>
      <c r="N26" s="32"/>
      <c r="O26" s="32"/>
      <c r="P26" s="32"/>
      <c r="Q26" s="58">
        <f>Ermäßigungen1!B21</f>
        <v>0.75</v>
      </c>
    </row>
    <row r="27" spans="2:17" ht="12.75">
      <c r="B27" s="22" t="s">
        <v>19</v>
      </c>
      <c r="C27" s="16" t="s">
        <v>0</v>
      </c>
      <c r="D27" s="14" t="str">
        <f t="shared" si="1"/>
        <v>Slavonice aut.nádr., Dačice aut.nádr., Telč aut.nádr.</v>
      </c>
      <c r="E27" s="10">
        <v>8</v>
      </c>
      <c r="F27" s="10">
        <v>200</v>
      </c>
      <c r="G27" s="10">
        <v>19</v>
      </c>
      <c r="H27" s="10">
        <v>470</v>
      </c>
      <c r="I27" s="68" t="str">
        <f>Ermäßigungen1!A22</f>
        <v>Ermäßigungen können nicht kombiniert werden</v>
      </c>
      <c r="J27" s="69"/>
      <c r="K27" s="86"/>
      <c r="L27" s="86"/>
      <c r="M27" s="86"/>
      <c r="N27" s="86"/>
      <c r="O27" s="86"/>
      <c r="P27" s="86"/>
      <c r="Q27" s="87"/>
    </row>
    <row r="28" spans="2:17" ht="12.75">
      <c r="B28" s="68" t="s">
        <v>77</v>
      </c>
      <c r="C28" s="72" t="s">
        <v>0</v>
      </c>
      <c r="D28" s="70" t="str">
        <f t="shared" si="1"/>
        <v>Slavonice aut.nádr., Dačice aut.nádr., Telč aut.nádr.</v>
      </c>
      <c r="E28" s="71">
        <v>8</v>
      </c>
      <c r="F28" s="71">
        <v>200</v>
      </c>
      <c r="G28" s="71">
        <v>19</v>
      </c>
      <c r="H28" s="71">
        <v>470</v>
      </c>
      <c r="I28" s="27" t="str">
        <f>Ermäßigungen1!A23</f>
        <v>nicht befördert werden:</v>
      </c>
      <c r="J28" s="28"/>
      <c r="K28" s="60"/>
      <c r="L28" s="60"/>
      <c r="M28" s="60"/>
      <c r="N28" s="60"/>
      <c r="O28" s="60"/>
      <c r="P28" s="60"/>
      <c r="Q28" s="61"/>
    </row>
    <row r="29" spans="2:17" ht="12.75">
      <c r="B29" s="22" t="s">
        <v>20</v>
      </c>
      <c r="C29" s="13" t="s">
        <v>0</v>
      </c>
      <c r="D29" s="14" t="str">
        <f t="shared" si="1"/>
        <v>Slavonice aut.nádr., Dačice aut.nádr., Telč aut.nádr.</v>
      </c>
      <c r="E29" s="10">
        <v>8</v>
      </c>
      <c r="F29" s="10">
        <v>200</v>
      </c>
      <c r="G29" s="10">
        <v>19</v>
      </c>
      <c r="H29" s="10">
        <v>470</v>
      </c>
      <c r="I29" s="30" t="str">
        <f>Ermäßigungen1!A24</f>
        <v>Gepäckstücke über: 20*30*50cm / 150*10cm (Zylinder) / 80*100cm (Plattte) und 25kg</v>
      </c>
      <c r="J29" s="31"/>
      <c r="K29" s="32"/>
      <c r="L29" s="32"/>
      <c r="M29" s="32"/>
      <c r="N29" s="32"/>
      <c r="O29" s="32"/>
      <c r="P29" s="32"/>
      <c r="Q29" s="58"/>
    </row>
    <row r="30" spans="2:17" ht="12.75">
      <c r="B30" s="68" t="s">
        <v>78</v>
      </c>
      <c r="C30" s="76" t="s">
        <v>0</v>
      </c>
      <c r="D30" s="70" t="str">
        <f t="shared" si="1"/>
        <v>Slavonice aut.nádr., Dačice aut.nádr., Telč aut.nádr.</v>
      </c>
      <c r="E30" s="71">
        <v>9</v>
      </c>
      <c r="F30" s="71">
        <v>220</v>
      </c>
      <c r="G30" s="71">
        <v>21.5</v>
      </c>
      <c r="H30" s="71">
        <v>530</v>
      </c>
      <c r="I30" s="27" t="str">
        <f>Ermäßigungen1!A25</f>
        <v>in Abhängigkeit von verfügbarer Kapazität befördert werden:</v>
      </c>
      <c r="J30" s="28"/>
      <c r="K30" s="60"/>
      <c r="L30" s="60"/>
      <c r="M30" s="60"/>
      <c r="N30" s="60"/>
      <c r="O30" s="60"/>
      <c r="P30" s="60"/>
      <c r="Q30" s="61"/>
    </row>
    <row r="31" spans="2:17" ht="12.75">
      <c r="B31" s="22" t="s">
        <v>79</v>
      </c>
      <c r="C31" s="17" t="s">
        <v>0</v>
      </c>
      <c r="D31" s="14" t="str">
        <f t="shared" si="1"/>
        <v>Slavonice aut.nádr., Dačice aut.nádr., Telč aut.nádr.</v>
      </c>
      <c r="E31" s="10">
        <v>9</v>
      </c>
      <c r="F31" s="10">
        <v>220</v>
      </c>
      <c r="G31" s="10">
        <v>21.5</v>
      </c>
      <c r="H31" s="10">
        <v>530</v>
      </c>
      <c r="I31" s="30" t="str">
        <f>Ermäßigungen1!A26</f>
        <v>Kinderwägen / Rollstühle / Rolatoren / Gepäckstücke</v>
      </c>
      <c r="J31" s="31"/>
      <c r="K31" s="32"/>
      <c r="L31" s="32"/>
      <c r="M31" s="32"/>
      <c r="N31" s="32"/>
      <c r="O31" s="32"/>
      <c r="P31" s="32"/>
      <c r="Q31" s="58"/>
    </row>
    <row r="32" spans="2:11" ht="12.75">
      <c r="B32" s="68" t="s">
        <v>21</v>
      </c>
      <c r="C32" s="72" t="s">
        <v>0</v>
      </c>
      <c r="D32" s="70" t="str">
        <f t="shared" si="1"/>
        <v>Slavonice aut.nádr., Dačice aut.nádr., Telč aut.nádr.</v>
      </c>
      <c r="E32" s="71">
        <v>10</v>
      </c>
      <c r="F32" s="71">
        <v>250</v>
      </c>
      <c r="G32" s="71">
        <v>24</v>
      </c>
      <c r="H32" s="71">
        <v>600</v>
      </c>
      <c r="I32" s="4"/>
      <c r="K32" s="4"/>
    </row>
    <row r="33" spans="2:17" ht="12.75">
      <c r="B33" s="22" t="s">
        <v>80</v>
      </c>
      <c r="C33" s="13" t="s">
        <v>0</v>
      </c>
      <c r="D33" s="14" t="str">
        <f t="shared" si="1"/>
        <v>Slavonice aut.nádr., Dačice aut.nádr., Telč aut.nádr.</v>
      </c>
      <c r="E33" s="10">
        <v>11</v>
      </c>
      <c r="F33" s="10">
        <v>270</v>
      </c>
      <c r="G33" s="10">
        <v>26</v>
      </c>
      <c r="H33" s="10">
        <v>650</v>
      </c>
      <c r="I33" s="43" t="str">
        <f>Ermäßigungen1!A29</f>
        <v>ZLEVNĚNÝ VNITROSTÁTNÍ TARIF JÍZDNÉHO (ČESKO)</v>
      </c>
      <c r="J33" s="44"/>
      <c r="K33" s="45"/>
      <c r="L33" s="45"/>
      <c r="M33" s="45"/>
      <c r="N33" s="45"/>
      <c r="O33" s="45"/>
      <c r="P33" s="49"/>
      <c r="Q33" s="59" t="str">
        <f>Ermäßigungen1!B29</f>
        <v>% jednoduché jízdenky</v>
      </c>
    </row>
    <row r="34" spans="2:17" ht="12.75">
      <c r="B34" s="68" t="s">
        <v>22</v>
      </c>
      <c r="C34" s="69" t="s">
        <v>0</v>
      </c>
      <c r="D34" s="70" t="str">
        <f t="shared" si="1"/>
        <v>Slavonice aut.nádr., Dačice aut.nádr., Telč aut.nádr.</v>
      </c>
      <c r="E34" s="71">
        <v>11</v>
      </c>
      <c r="F34" s="71">
        <v>270</v>
      </c>
      <c r="G34" s="71">
        <v>26</v>
      </c>
      <c r="H34" s="71">
        <v>650</v>
      </c>
      <c r="I34" s="30" t="str">
        <f>Ermäßigungen1!A30</f>
        <v>děti 6-15 let, druhé a další dítě</v>
      </c>
      <c r="J34" s="31"/>
      <c r="K34" s="32"/>
      <c r="L34" s="32"/>
      <c r="M34" s="32"/>
      <c r="N34" s="32"/>
      <c r="O34" s="32"/>
      <c r="P34" s="32"/>
      <c r="Q34" s="58">
        <f>Ermäßigungen1!B30</f>
        <v>0.5</v>
      </c>
    </row>
    <row r="35" spans="2:17" ht="12.75">
      <c r="B35" s="22" t="s">
        <v>23</v>
      </c>
      <c r="C35" s="16" t="s">
        <v>0</v>
      </c>
      <c r="D35" s="14" t="str">
        <f t="shared" si="1"/>
        <v>Slavonice aut.nádr., Dačice aut.nádr., Telč aut.nádr.</v>
      </c>
      <c r="E35" s="10">
        <v>11</v>
      </c>
      <c r="F35" s="10">
        <v>270</v>
      </c>
      <c r="G35" s="10">
        <v>26</v>
      </c>
      <c r="H35" s="10">
        <v>650</v>
      </c>
      <c r="I35" s="68" t="str">
        <f>Ermäßigungen1!A31</f>
        <v>rodiče za dětmi v ústavech (na opravňující průkaz vydaný ústavem)</v>
      </c>
      <c r="J35" s="69"/>
      <c r="K35" s="86"/>
      <c r="L35" s="86"/>
      <c r="M35" s="86"/>
      <c r="N35" s="86"/>
      <c r="O35" s="86"/>
      <c r="P35" s="86"/>
      <c r="Q35" s="87">
        <f>Ermäßigungen1!B31</f>
        <v>0.5</v>
      </c>
    </row>
    <row r="36" spans="1:17" ht="12.75">
      <c r="A36" s="2" t="s">
        <v>4</v>
      </c>
      <c r="C36" s="17"/>
      <c r="I36" s="30" t="str">
        <f>Ermäßigungen1!A32</f>
        <v>psi (psi v zavazadle jsou díl zavazadla)</v>
      </c>
      <c r="J36" s="31"/>
      <c r="K36" s="32"/>
      <c r="L36" s="32"/>
      <c r="M36" s="32"/>
      <c r="N36" s="32"/>
      <c r="O36" s="32"/>
      <c r="P36" s="32"/>
      <c r="Q36" s="58">
        <f>Ermäßigungen1!B32</f>
        <v>0.5</v>
      </c>
    </row>
    <row r="37" spans="1:17" ht="12.75">
      <c r="A37" s="2" t="s">
        <v>30</v>
      </c>
      <c r="I37" s="68" t="str">
        <f>Ermäßigungen1!A33</f>
        <v>žáci do 15 let (na opravňující průkaz pro cestovní trasu)</v>
      </c>
      <c r="J37" s="69"/>
      <c r="K37" s="86"/>
      <c r="L37" s="86"/>
      <c r="M37" s="86"/>
      <c r="N37" s="86"/>
      <c r="O37" s="86"/>
      <c r="P37" s="86"/>
      <c r="Q37" s="88">
        <f>Ermäßigungen1!B33</f>
        <v>0.375</v>
      </c>
    </row>
    <row r="38" spans="1:17" ht="12.75">
      <c r="A38" s="4"/>
      <c r="B38" s="4"/>
      <c r="G38" s="6"/>
      <c r="H38" s="6"/>
      <c r="I38" s="30" t="str">
        <f>Ermäßigungen1!A34</f>
        <v>studenti 15-26 let (na opravňující průkaz pro cestovní trasu)</v>
      </c>
      <c r="J38" s="31"/>
      <c r="K38" s="32"/>
      <c r="L38" s="32"/>
      <c r="M38" s="32"/>
      <c r="N38" s="32"/>
      <c r="O38" s="32"/>
      <c r="P38" s="32"/>
      <c r="Q38" s="58">
        <f>Ermäßigungen1!B34</f>
        <v>0.75</v>
      </c>
    </row>
    <row r="39" spans="1:17" ht="12.75">
      <c r="A39" s="43" t="str">
        <f>Ermäßigungen1!A42</f>
        <v>ERMÄßIGTER GRENZÜBERSHREITENDER BEFÖRDERUNGSTARIF</v>
      </c>
      <c r="B39" s="44"/>
      <c r="C39" s="45"/>
      <c r="D39" s="45"/>
      <c r="E39" s="45"/>
      <c r="F39" s="45"/>
      <c r="G39" s="45"/>
      <c r="H39" s="26" t="str">
        <f>Ermäßigungen1!B42</f>
        <v>% des Einzelfahrscheins</v>
      </c>
      <c r="I39" s="68" t="str">
        <f>Ermäßigungen1!A35</f>
        <v>slevy nelze kombinovat</v>
      </c>
      <c r="J39" s="69"/>
      <c r="K39" s="86"/>
      <c r="L39" s="86"/>
      <c r="M39" s="86"/>
      <c r="N39" s="86"/>
      <c r="O39" s="86"/>
      <c r="P39" s="86"/>
      <c r="Q39" s="87"/>
    </row>
    <row r="40" spans="1:17" ht="15" customHeight="1">
      <c r="A40" s="22" t="str">
        <f>Ermäßigungen1!A43</f>
        <v>Kinder 6-15 Jahre, zweites und weiteres Kind bis 6 Jahre</v>
      </c>
      <c r="B40" s="23"/>
      <c r="C40" s="13"/>
      <c r="D40" s="42"/>
      <c r="E40" s="42"/>
      <c r="F40" s="42"/>
      <c r="G40" s="42"/>
      <c r="H40" s="21">
        <f>Ermäßigungen1!B43</f>
        <v>0.5</v>
      </c>
      <c r="I40" s="27" t="str">
        <f>Ermäßigungen1!A36</f>
        <v>nepřepravují se:</v>
      </c>
      <c r="J40" s="28"/>
      <c r="K40" s="60"/>
      <c r="L40" s="60"/>
      <c r="M40" s="60"/>
      <c r="N40" s="60"/>
      <c r="O40" s="60"/>
      <c r="P40" s="60"/>
      <c r="Q40" s="61"/>
    </row>
    <row r="41" spans="1:17" ht="15" customHeight="1">
      <c r="A41" s="77" t="str">
        <f>Ermäßigungen1!A44</f>
        <v>Hunde (Hunde im Gepäckstück zählen zum Gepäckstück)</v>
      </c>
      <c r="B41" s="78"/>
      <c r="C41" s="72"/>
      <c r="D41" s="79"/>
      <c r="E41" s="79"/>
      <c r="F41" s="79"/>
      <c r="G41" s="79"/>
      <c r="H41" s="80">
        <f>Ermäßigungen1!B44</f>
        <v>0.5</v>
      </c>
      <c r="I41" s="30" t="str">
        <f>Ermäßigungen1!A37</f>
        <v>zavazadla přesahující: 20*30*50cm / 150*10cm (válec) / 80*100cm (deska) a 25kg</v>
      </c>
      <c r="J41" s="31"/>
      <c r="K41" s="32"/>
      <c r="L41" s="32"/>
      <c r="M41" s="32"/>
      <c r="N41" s="32"/>
      <c r="O41" s="32"/>
      <c r="P41" s="32"/>
      <c r="Q41" s="58"/>
    </row>
    <row r="42" spans="1:17" ht="15" customHeight="1">
      <c r="A42" s="33" t="str">
        <f>Ermäßigungen1!A45</f>
        <v>Ermäßigungen können nicht kombiniert werden</v>
      </c>
      <c r="B42" s="34"/>
      <c r="C42" s="13"/>
      <c r="D42" s="42"/>
      <c r="E42" s="42"/>
      <c r="F42" s="42"/>
      <c r="G42" s="42"/>
      <c r="H42" s="48"/>
      <c r="I42" s="27" t="str">
        <f>Ermäßigungen1!A38</f>
        <v> v závislosti na volné kapacitě se přepravují:</v>
      </c>
      <c r="J42" s="28"/>
      <c r="K42" s="60"/>
      <c r="L42" s="60"/>
      <c r="M42" s="60"/>
      <c r="N42" s="60"/>
      <c r="O42" s="60"/>
      <c r="P42" s="60"/>
      <c r="Q42" s="61"/>
    </row>
    <row r="43" spans="1:17" ht="15" customHeight="1">
      <c r="A43" s="51" t="str">
        <f>Ermäßigungen1!A46</f>
        <v>nicht befördert werden:</v>
      </c>
      <c r="B43" s="52"/>
      <c r="C43" s="53"/>
      <c r="D43" s="54"/>
      <c r="E43" s="54"/>
      <c r="F43" s="54"/>
      <c r="G43" s="54"/>
      <c r="H43" s="55"/>
      <c r="I43" s="30" t="str">
        <f>Ermäßigungen1!A39</f>
        <v>dětské kočárky / vozíky pro invalidy / rolátory / zavazadla</v>
      </c>
      <c r="J43" s="31"/>
      <c r="K43" s="32"/>
      <c r="L43" s="32"/>
      <c r="M43" s="32"/>
      <c r="N43" s="32"/>
      <c r="O43" s="32"/>
      <c r="P43" s="32"/>
      <c r="Q43" s="58"/>
    </row>
    <row r="44" spans="1:8" ht="15" customHeight="1">
      <c r="A44" s="22" t="str">
        <f>Ermäßigungen1!A47</f>
        <v>Gepäckstücke über: 20*30*50cm / 150*10cm (Zylinder) / 80*100cm (Plattte) und 25kg</v>
      </c>
      <c r="B44" s="23"/>
      <c r="C44" s="13"/>
      <c r="D44" s="42"/>
      <c r="E44" s="42"/>
      <c r="F44" s="42"/>
      <c r="G44" s="42"/>
      <c r="H44" s="14"/>
    </row>
    <row r="45" spans="1:8" ht="15" customHeight="1">
      <c r="A45" s="43" t="str">
        <f>Ermäßigungen1!A48</f>
        <v>in Abhängigkeit von verfügbarer Kapazität befördert werden:</v>
      </c>
      <c r="B45" s="49"/>
      <c r="C45" s="44"/>
      <c r="D45" s="45"/>
      <c r="E45" s="45"/>
      <c r="F45" s="45"/>
      <c r="G45" s="45"/>
      <c r="H45" s="50"/>
    </row>
    <row r="46" spans="1:8" ht="15" customHeight="1">
      <c r="A46" s="22" t="str">
        <f>Ermäßigungen1!A49</f>
        <v>Kinderwägen / Rollstühle / Rolatoren / Gepäckstücke</v>
      </c>
      <c r="B46" s="23"/>
      <c r="C46" s="13"/>
      <c r="D46" s="42"/>
      <c r="E46" s="42"/>
      <c r="F46" s="42"/>
      <c r="G46" s="42"/>
      <c r="H46" s="14"/>
    </row>
    <row r="47" ht="15" customHeight="1"/>
    <row r="48" spans="1:8" ht="15" customHeight="1">
      <c r="A48" s="27" t="str">
        <f>Ermäßigungen1!A51</f>
        <v>ZLEVNĚNÝ PŘESHRANIČNÍ TARIF JÍZDNÉHO</v>
      </c>
      <c r="B48" s="28"/>
      <c r="C48" s="46"/>
      <c r="D48" s="46"/>
      <c r="E48" s="46"/>
      <c r="F48" s="46"/>
      <c r="G48" s="46"/>
      <c r="H48" s="47" t="str">
        <f>Ermäßigungen1!B51</f>
        <v>% jednoduché jízdenky</v>
      </c>
    </row>
    <row r="49" spans="1:8" ht="15" customHeight="1">
      <c r="A49" s="33" t="str">
        <f>Ermäßigungen1!A52</f>
        <v>děti 6-15 let, druhé a další dítě</v>
      </c>
      <c r="B49" s="34"/>
      <c r="C49" s="34"/>
      <c r="D49" s="13"/>
      <c r="E49" s="42"/>
      <c r="F49" s="42"/>
      <c r="G49" s="42"/>
      <c r="H49" s="48">
        <f>Ermäßigungen1!B52</f>
        <v>0.5</v>
      </c>
    </row>
    <row r="50" spans="1:8" ht="15" customHeight="1">
      <c r="A50" s="73" t="str">
        <f>Ermäßigungen1!A53</f>
        <v>psi (psi v zavazadle jsou díl zavazadla)</v>
      </c>
      <c r="B50" s="81"/>
      <c r="C50" s="82"/>
      <c r="D50" s="83"/>
      <c r="E50" s="83"/>
      <c r="F50" s="83"/>
      <c r="G50" s="83"/>
      <c r="H50" s="84">
        <f>Ermäßigungen1!B53</f>
        <v>0.5</v>
      </c>
    </row>
    <row r="51" spans="1:8" ht="15" customHeight="1">
      <c r="A51" s="22" t="str">
        <f>Ermäßigungen1!A54</f>
        <v>slevy nelze kombinovat</v>
      </c>
      <c r="B51" s="23"/>
      <c r="C51" s="13"/>
      <c r="D51" s="42"/>
      <c r="E51" s="42"/>
      <c r="F51" s="42"/>
      <c r="G51" s="42"/>
      <c r="H51" s="21"/>
    </row>
    <row r="52" spans="1:8" ht="15" customHeight="1">
      <c r="A52" s="43" t="str">
        <f>Ermäßigungen1!A55</f>
        <v>nepřepravují se:</v>
      </c>
      <c r="B52" s="49"/>
      <c r="C52" s="44"/>
      <c r="D52" s="45"/>
      <c r="E52" s="45"/>
      <c r="F52" s="45"/>
      <c r="G52" s="45"/>
      <c r="H52" s="50"/>
    </row>
    <row r="53" spans="1:8" ht="15" customHeight="1">
      <c r="A53" s="22" t="str">
        <f>Ermäßigungen1!A56</f>
        <v>zavazadla přesahující: 20*30*50cm / 150*10cm (válec) / 80*100cm (deska) a 25kg</v>
      </c>
      <c r="B53" s="23"/>
      <c r="C53" s="13"/>
      <c r="D53" s="42"/>
      <c r="E53" s="42"/>
      <c r="F53" s="42"/>
      <c r="G53" s="42"/>
      <c r="H53" s="21"/>
    </row>
    <row r="54" spans="1:8" ht="15" customHeight="1">
      <c r="A54" s="43" t="str">
        <f>Ermäßigungen1!A57</f>
        <v> v závislosti na volné kapacitě se přepravují:</v>
      </c>
      <c r="B54" s="49"/>
      <c r="C54" s="44"/>
      <c r="D54" s="45"/>
      <c r="E54" s="45"/>
      <c r="F54" s="45"/>
      <c r="G54" s="45"/>
      <c r="H54" s="50"/>
    </row>
    <row r="55" spans="1:8" ht="15" customHeight="1">
      <c r="A55" s="22" t="str">
        <f>Ermäßigungen1!A58</f>
        <v>dětské kočárky / vozíky pro invalidy / rolátory / zavazadla</v>
      </c>
      <c r="B55" s="23"/>
      <c r="C55" s="13"/>
      <c r="D55" s="42"/>
      <c r="E55" s="42"/>
      <c r="F55" s="42"/>
      <c r="G55" s="42"/>
      <c r="H55" s="21"/>
    </row>
    <row r="56" spans="1:3" ht="15" customHeight="1">
      <c r="A56" s="4"/>
      <c r="B56" s="4"/>
      <c r="C56" s="4"/>
    </row>
    <row r="57" ht="15" customHeight="1"/>
    <row r="58" ht="15" customHeight="1"/>
  </sheetData>
  <sheetProtection/>
  <mergeCells count="7">
    <mergeCell ref="B13:D13"/>
    <mergeCell ref="J4:N4"/>
    <mergeCell ref="J5:N5"/>
    <mergeCell ref="J7:N7"/>
    <mergeCell ref="B4:D4"/>
    <mergeCell ref="B12:D12"/>
    <mergeCell ref="J12:L12"/>
  </mergeCells>
  <printOptions/>
  <pageMargins left="0.25" right="0.25" top="0.75" bottom="0.75" header="0.3" footer="0.3"/>
  <pageSetup horizontalDpi="600" verticalDpi="600" orientation="portrait" paperSize="9" scale="86" r:id="rId1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58"/>
  <sheetViews>
    <sheetView workbookViewId="0" topLeftCell="A1">
      <selection activeCell="A1" sqref="A1"/>
    </sheetView>
  </sheetViews>
  <sheetFormatPr defaultColWidth="11.421875" defaultRowHeight="15"/>
  <cols>
    <col min="1" max="1" width="119.421875" style="96" bestFit="1" customWidth="1"/>
    <col min="2" max="2" width="26.8515625" style="37" bestFit="1" customWidth="1"/>
    <col min="3" max="3" width="22.28125" style="40" bestFit="1" customWidth="1"/>
    <col min="4" max="4" width="13.8515625" style="40" bestFit="1" customWidth="1"/>
  </cols>
  <sheetData>
    <row r="1" spans="1:4" ht="15">
      <c r="A1" s="91"/>
      <c r="B1" s="62" t="s">
        <v>61</v>
      </c>
      <c r="C1" s="89" t="s">
        <v>62</v>
      </c>
      <c r="D1" s="89" t="s">
        <v>81</v>
      </c>
    </row>
    <row r="2" spans="1:4" ht="15">
      <c r="A2" s="92" t="s">
        <v>59</v>
      </c>
      <c r="B2" s="62" t="str">
        <f>$B$16</f>
        <v>% des Einzelfahrscheins</v>
      </c>
      <c r="C2" s="90" t="str">
        <f>$B$16</f>
        <v>% des Einzelfahrscheins</v>
      </c>
      <c r="D2" s="90" t="s">
        <v>82</v>
      </c>
    </row>
    <row r="3" spans="1:4" ht="15">
      <c r="A3" s="93" t="s">
        <v>32</v>
      </c>
      <c r="B3" s="63" t="s">
        <v>63</v>
      </c>
      <c r="C3" s="63" t="str">
        <f aca="true" t="shared" si="0" ref="C3:C12">B3</f>
        <v>0% (gratis)</v>
      </c>
      <c r="D3" s="90" t="s">
        <v>82</v>
      </c>
    </row>
    <row r="4" spans="1:4" ht="15">
      <c r="A4" s="93" t="s">
        <v>34</v>
      </c>
      <c r="B4" s="63" t="s">
        <v>63</v>
      </c>
      <c r="C4" s="63" t="str">
        <f t="shared" si="0"/>
        <v>0% (gratis)</v>
      </c>
      <c r="D4" s="90" t="s">
        <v>82</v>
      </c>
    </row>
    <row r="5" spans="1:4" ht="15">
      <c r="A5" s="93" t="s">
        <v>72</v>
      </c>
      <c r="B5" s="63" t="s">
        <v>63</v>
      </c>
      <c r="C5" s="63" t="str">
        <f t="shared" si="0"/>
        <v>0% (gratis)</v>
      </c>
      <c r="D5" s="90" t="s">
        <v>82</v>
      </c>
    </row>
    <row r="6" spans="1:4" ht="15">
      <c r="A6" s="93" t="s">
        <v>85</v>
      </c>
      <c r="B6" s="63" t="s">
        <v>63</v>
      </c>
      <c r="C6" s="63" t="str">
        <f t="shared" si="0"/>
        <v>0% (gratis)</v>
      </c>
      <c r="D6" s="90" t="s">
        <v>82</v>
      </c>
    </row>
    <row r="7" spans="1:4" ht="15">
      <c r="A7" s="93" t="s">
        <v>35</v>
      </c>
      <c r="B7" s="63">
        <v>0.25</v>
      </c>
      <c r="C7" s="63">
        <f t="shared" si="0"/>
        <v>0.25</v>
      </c>
      <c r="D7" s="90" t="s">
        <v>82</v>
      </c>
    </row>
    <row r="8" spans="1:4" ht="15">
      <c r="A8" s="93" t="s">
        <v>36</v>
      </c>
      <c r="B8" s="63">
        <v>0.5</v>
      </c>
      <c r="C8" s="63">
        <f t="shared" si="0"/>
        <v>0.5</v>
      </c>
      <c r="D8" s="90" t="s">
        <v>82</v>
      </c>
    </row>
    <row r="9" spans="1:4" ht="15">
      <c r="A9" s="93" t="s">
        <v>40</v>
      </c>
      <c r="B9" s="63">
        <v>0.5</v>
      </c>
      <c r="C9" s="63">
        <f t="shared" si="0"/>
        <v>0.5</v>
      </c>
      <c r="D9" s="90" t="s">
        <v>82</v>
      </c>
    </row>
    <row r="10" spans="1:4" ht="15">
      <c r="A10" s="93" t="s">
        <v>84</v>
      </c>
      <c r="B10" s="63">
        <v>0.5</v>
      </c>
      <c r="C10" s="63">
        <f t="shared" si="0"/>
        <v>0.5</v>
      </c>
      <c r="D10" s="90" t="s">
        <v>82</v>
      </c>
    </row>
    <row r="11" spans="1:4" ht="15">
      <c r="A11" s="93" t="s">
        <v>37</v>
      </c>
      <c r="B11" s="64">
        <v>0.375</v>
      </c>
      <c r="C11" s="64">
        <f t="shared" si="0"/>
        <v>0.375</v>
      </c>
      <c r="D11" s="90" t="s">
        <v>82</v>
      </c>
    </row>
    <row r="12" spans="1:4" ht="15">
      <c r="A12" s="93" t="s">
        <v>31</v>
      </c>
      <c r="B12" s="63">
        <v>0.75</v>
      </c>
      <c r="C12" s="63">
        <f t="shared" si="0"/>
        <v>0.75</v>
      </c>
      <c r="D12" s="90" t="s">
        <v>82</v>
      </c>
    </row>
    <row r="13" spans="1:4" ht="15">
      <c r="A13" s="93" t="s">
        <v>33</v>
      </c>
      <c r="B13" s="62" t="s">
        <v>83</v>
      </c>
      <c r="C13" s="62" t="s">
        <v>83</v>
      </c>
      <c r="D13" s="90" t="s">
        <v>82</v>
      </c>
    </row>
    <row r="15" ht="15">
      <c r="A15" s="94" t="s">
        <v>71</v>
      </c>
    </row>
    <row r="16" spans="1:2" ht="15">
      <c r="A16" s="91" t="s">
        <v>52</v>
      </c>
      <c r="B16" s="1" t="s">
        <v>60</v>
      </c>
    </row>
    <row r="17" spans="1:2" ht="15">
      <c r="A17" s="91" t="str">
        <f aca="true" t="shared" si="1" ref="A17:A22">A8</f>
        <v>Kinder 6-15 Jahre, zweites und weiteres Kind bis 6 Jahre</v>
      </c>
      <c r="B17" s="36">
        <v>0.5</v>
      </c>
    </row>
    <row r="18" spans="1:2" ht="15">
      <c r="A18" s="91" t="str">
        <f t="shared" si="1"/>
        <v>Eltern zum Besuch von Kindern in Anstalten (mit Berechtigungsausweis der Anstalt)</v>
      </c>
      <c r="B18" s="36">
        <f>B10</f>
        <v>0.5</v>
      </c>
    </row>
    <row r="19" spans="1:2" ht="15">
      <c r="A19" s="91" t="str">
        <f t="shared" si="1"/>
        <v>Hunde (Hunde im Gepäckstück zählen zum Gepäckstück)</v>
      </c>
      <c r="B19" s="36">
        <f>B9</f>
        <v>0.5</v>
      </c>
    </row>
    <row r="20" spans="1:2" ht="15">
      <c r="A20" s="91" t="str">
        <f t="shared" si="1"/>
        <v>Schüler bis 15 Jahre (mit Berechtigungsausweis für Fahrtstrecke)</v>
      </c>
      <c r="B20" s="36">
        <f>B11</f>
        <v>0.375</v>
      </c>
    </row>
    <row r="21" spans="1:2" ht="15">
      <c r="A21" s="91" t="str">
        <f t="shared" si="1"/>
        <v>Studenten 15-26 Jahre (mit Berechtigungsausweis für Fahrtstecke)</v>
      </c>
      <c r="B21" s="36">
        <f>B12</f>
        <v>0.75</v>
      </c>
    </row>
    <row r="22" ht="15">
      <c r="A22" s="95" t="str">
        <f t="shared" si="1"/>
        <v>Ermäßigungen können nicht kombiniert werden</v>
      </c>
    </row>
    <row r="23" ht="15">
      <c r="A23" s="97" t="s">
        <v>38</v>
      </c>
    </row>
    <row r="24" ht="15">
      <c r="A24" s="97" t="s">
        <v>43</v>
      </c>
    </row>
    <row r="25" ht="15">
      <c r="A25" s="97" t="s">
        <v>66</v>
      </c>
    </row>
    <row r="26" ht="15">
      <c r="A26" s="97" t="s">
        <v>51</v>
      </c>
    </row>
    <row r="29" spans="1:2" ht="15">
      <c r="A29" s="91" t="s">
        <v>58</v>
      </c>
      <c r="B29" s="1" t="s">
        <v>53</v>
      </c>
    </row>
    <row r="30" spans="1:2" ht="15">
      <c r="A30" s="91" t="s">
        <v>39</v>
      </c>
      <c r="B30" s="36">
        <f>B17</f>
        <v>0.5</v>
      </c>
    </row>
    <row r="31" spans="1:2" ht="15">
      <c r="A31" s="91" t="s">
        <v>45</v>
      </c>
      <c r="B31" s="36">
        <f>B18</f>
        <v>0.5</v>
      </c>
    </row>
    <row r="32" spans="1:2" ht="15">
      <c r="A32" s="91" t="s">
        <v>44</v>
      </c>
      <c r="B32" s="36">
        <f>B19</f>
        <v>0.5</v>
      </c>
    </row>
    <row r="33" spans="1:2" ht="15">
      <c r="A33" s="91" t="s">
        <v>46</v>
      </c>
      <c r="B33" s="36">
        <f>B20</f>
        <v>0.375</v>
      </c>
    </row>
    <row r="34" spans="1:2" ht="15">
      <c r="A34" s="91" t="s">
        <v>47</v>
      </c>
      <c r="B34" s="36">
        <f>B21</f>
        <v>0.75</v>
      </c>
    </row>
    <row r="35" spans="1:2" ht="15">
      <c r="A35" s="91" t="s">
        <v>41</v>
      </c>
      <c r="B35" s="38"/>
    </row>
    <row r="36" spans="1:2" ht="15">
      <c r="A36" s="91" t="s">
        <v>42</v>
      </c>
      <c r="B36" s="39"/>
    </row>
    <row r="37" spans="1:2" ht="15">
      <c r="A37" s="91" t="s">
        <v>48</v>
      </c>
      <c r="B37" s="39"/>
    </row>
    <row r="38" spans="1:2" ht="15">
      <c r="A38" s="91" t="s">
        <v>49</v>
      </c>
      <c r="B38" s="39"/>
    </row>
    <row r="39" spans="1:2" ht="15">
      <c r="A39" s="91" t="s">
        <v>50</v>
      </c>
      <c r="B39" s="39"/>
    </row>
    <row r="42" spans="1:2" ht="15">
      <c r="A42" s="91" t="s">
        <v>56</v>
      </c>
      <c r="B42" s="1" t="str">
        <f>B16</f>
        <v>% des Einzelfahrscheins</v>
      </c>
    </row>
    <row r="43" spans="1:2" ht="15">
      <c r="A43" s="91" t="str">
        <f>A17</f>
        <v>Kinder 6-15 Jahre, zweites und weiteres Kind bis 6 Jahre</v>
      </c>
      <c r="B43" s="35">
        <f>C8</f>
        <v>0.5</v>
      </c>
    </row>
    <row r="44" spans="1:2" ht="15">
      <c r="A44" s="91" t="str">
        <f>A19</f>
        <v>Hunde (Hunde im Gepäckstück zählen zum Gepäckstück)</v>
      </c>
      <c r="B44" s="35">
        <f>C9</f>
        <v>0.5</v>
      </c>
    </row>
    <row r="45" spans="1:2" ht="15">
      <c r="A45" s="91" t="str">
        <f>A22</f>
        <v>Ermäßigungen können nicht kombiniert werden</v>
      </c>
      <c r="B45" s="40"/>
    </row>
    <row r="46" ht="15">
      <c r="A46" s="91" t="str">
        <f>A23</f>
        <v>nicht befördert werden:</v>
      </c>
    </row>
    <row r="47" ht="15">
      <c r="A47" s="91" t="str">
        <f>A24</f>
        <v>Gepäckstücke über: 20*30*50cm / 150*10cm (Zylinder) / 80*100cm (Plattte) und 25kg</v>
      </c>
    </row>
    <row r="48" ht="15">
      <c r="A48" s="91" t="str">
        <f>A25</f>
        <v>in Abhängigkeit von verfügbarer Kapazität befördert werden:</v>
      </c>
    </row>
    <row r="49" ht="15">
      <c r="A49" s="91" t="str">
        <f>A26</f>
        <v>Kinderwägen / Rollstühle / Rolatoren / Gepäckstücke</v>
      </c>
    </row>
    <row r="51" spans="1:2" ht="15">
      <c r="A51" s="91" t="s">
        <v>57</v>
      </c>
      <c r="B51" s="41" t="str">
        <f>B29</f>
        <v>% jednoduché jízdenky</v>
      </c>
    </row>
    <row r="52" spans="1:2" ht="15">
      <c r="A52" s="91" t="str">
        <f>A30</f>
        <v>děti 6-15 let, druhé a další dítě</v>
      </c>
      <c r="B52" s="35">
        <f>B43</f>
        <v>0.5</v>
      </c>
    </row>
    <row r="53" spans="1:2" ht="15">
      <c r="A53" s="91" t="str">
        <f>A32</f>
        <v>psi (psi v zavazadle jsou díl zavazadla)</v>
      </c>
      <c r="B53" s="35">
        <f>B44</f>
        <v>0.5</v>
      </c>
    </row>
    <row r="54" spans="1:2" ht="15">
      <c r="A54" s="91" t="str">
        <f>A35</f>
        <v>slevy nelze kombinovat</v>
      </c>
      <c r="B54" s="40"/>
    </row>
    <row r="55" ht="15">
      <c r="A55" s="91" t="str">
        <f>A36</f>
        <v>nepřepravují se:</v>
      </c>
    </row>
    <row r="56" ht="15">
      <c r="A56" s="91" t="str">
        <f>A37</f>
        <v>zavazadla přesahující: 20*30*50cm / 150*10cm (válec) / 80*100cm (deska) a 25kg</v>
      </c>
    </row>
    <row r="57" ht="15">
      <c r="A57" s="91" t="str">
        <f>A38</f>
        <v> v závislosti na volné kapacitě se přepravují:</v>
      </c>
    </row>
    <row r="58" ht="15">
      <c r="A58" s="91" t="str">
        <f>A39</f>
        <v>dětské kočárky / vozíky pro invalidy / rolátory / zavazadla</v>
      </c>
    </row>
  </sheetData>
  <sheetProtection/>
  <printOptions/>
  <pageMargins left="0.7" right="0.7" top="0.787401575" bottom="0.787401575" header="0.3" footer="0.3"/>
  <pageSetup horizontalDpi="600" verticalDpi="600" orientation="landscape" paperSize="9" scale="75" r:id="rId1"/>
  <rowBreaks count="1" manualBreakCount="1">
    <brk id="4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73"/>
  <sheetViews>
    <sheetView workbookViewId="0" topLeftCell="A1">
      <selection activeCell="B2" sqref="B2"/>
    </sheetView>
  </sheetViews>
  <sheetFormatPr defaultColWidth="11.421875" defaultRowHeight="15"/>
  <cols>
    <col min="1" max="1" width="0.42578125" style="2" customWidth="1"/>
    <col min="2" max="2" width="26.8515625" style="2" bestFit="1" customWidth="1"/>
    <col min="3" max="3" width="3.421875" style="3" bestFit="1" customWidth="1"/>
    <col min="4" max="4" width="18.00390625" style="4" bestFit="1" customWidth="1"/>
    <col min="5" max="5" width="10.421875" style="4" bestFit="1" customWidth="1"/>
    <col min="6" max="6" width="10.140625" style="4" bestFit="1" customWidth="1"/>
    <col min="7" max="7" width="9.7109375" style="4" bestFit="1" customWidth="1"/>
    <col min="8" max="8" width="10.57421875" style="4" bestFit="1" customWidth="1"/>
    <col min="9" max="9" width="10.421875" style="4" customWidth="1"/>
    <col min="10" max="14" width="11.57421875" style="4" bestFit="1" customWidth="1"/>
    <col min="15" max="16384" width="11.421875" style="4" customWidth="1"/>
  </cols>
  <sheetData>
    <row r="1" ht="15.75">
      <c r="A1" s="56" t="str">
        <f>Aushang!A1</f>
        <v>GRENZÜBERSCHREITENDER BEFÖRDERUNGSTARIF / PŘESHRANIČNÍ TARIF JÍZDNÉHO</v>
      </c>
    </row>
    <row r="2" ht="12.75">
      <c r="A2" s="2" t="str">
        <f>Aushang!A2</f>
        <v>auf Linien / na linkách WA 15, WA 14, WA 11 (gültig ab / platný od 09.01.2012)</v>
      </c>
    </row>
    <row r="3" ht="12.75">
      <c r="A3" s="4"/>
    </row>
    <row r="4" spans="2:14" s="6" customFormat="1" ht="48" customHeight="1">
      <c r="B4" s="108" t="str">
        <f>Aushang!B4</f>
        <v>RAABS a.d. THAYA - DOBERSBERG - TELČ (WA 15)</v>
      </c>
      <c r="C4" s="109"/>
      <c r="D4" s="110"/>
      <c r="E4" s="24" t="str">
        <f>Aushang!E4</f>
        <v>Einzel- fahrschein *</v>
      </c>
      <c r="F4" s="99">
        <v>0.75</v>
      </c>
      <c r="G4" s="99">
        <v>0.5</v>
      </c>
      <c r="H4" s="99">
        <v>0.375</v>
      </c>
      <c r="I4" s="99">
        <v>0.25</v>
      </c>
      <c r="J4" s="99" t="str">
        <f>Aushang!F4</f>
        <v>jednoduchá jízdenka *</v>
      </c>
      <c r="K4" s="99">
        <f>F4</f>
        <v>0.75</v>
      </c>
      <c r="L4" s="99">
        <f>G4</f>
        <v>0.5</v>
      </c>
      <c r="M4" s="99">
        <f>H4</f>
        <v>0.375</v>
      </c>
      <c r="N4" s="99">
        <f>I4</f>
        <v>0.25</v>
      </c>
    </row>
    <row r="5" spans="2:14" ht="15" customHeight="1">
      <c r="B5" s="7"/>
      <c r="C5" s="8"/>
      <c r="D5" s="9"/>
      <c r="E5" s="10" t="str">
        <f>Aushang!E5</f>
        <v>€</v>
      </c>
      <c r="F5" s="10" t="str">
        <f>E5</f>
        <v>€</v>
      </c>
      <c r="G5" s="10" t="str">
        <f>F5</f>
        <v>€</v>
      </c>
      <c r="H5" s="10" t="str">
        <f>G5</f>
        <v>€</v>
      </c>
      <c r="I5" s="10" t="str">
        <f>H5</f>
        <v>€</v>
      </c>
      <c r="J5" s="10" t="str">
        <f>Aushang!F5</f>
        <v>KČ</v>
      </c>
      <c r="K5" s="10" t="str">
        <f>J5</f>
        <v>KČ</v>
      </c>
      <c r="L5" s="10" t="str">
        <f>K5</f>
        <v>KČ</v>
      </c>
      <c r="M5" s="10" t="str">
        <f>L5</f>
        <v>KČ</v>
      </c>
      <c r="N5" s="10" t="str">
        <f>M5</f>
        <v>KČ</v>
      </c>
    </row>
    <row r="6" spans="1:14" s="6" customFormat="1" ht="15" customHeight="1" hidden="1">
      <c r="A6" s="11"/>
      <c r="B6" s="98">
        <f>Aushang!B6</f>
        <v>0</v>
      </c>
      <c r="C6" s="13">
        <f>Aushang!C6</f>
        <v>0</v>
      </c>
      <c r="D6" s="14">
        <f>Aushang!D6</f>
        <v>0</v>
      </c>
      <c r="E6" s="10">
        <f>Aushang!E6</f>
        <v>0</v>
      </c>
      <c r="F6" s="10"/>
      <c r="G6" s="10"/>
      <c r="H6" s="10"/>
      <c r="I6" s="10"/>
      <c r="J6" s="10">
        <f>Aushang!F6</f>
        <v>0</v>
      </c>
      <c r="K6" s="10"/>
      <c r="L6" s="10"/>
      <c r="M6" s="10"/>
      <c r="N6" s="10"/>
    </row>
    <row r="7" spans="1:14" s="6" customFormat="1" ht="15" customHeight="1">
      <c r="A7" s="11"/>
      <c r="B7" s="68" t="str">
        <f>Aushang!B7</f>
        <v>Dobersberg, Waidhofner Str.</v>
      </c>
      <c r="C7" s="69" t="str">
        <f>Aushang!C7</f>
        <v>-</v>
      </c>
      <c r="D7" s="70" t="str">
        <f>Aushang!D7</f>
        <v>Slavonice aut.nádr., Dačice aut.nádr., Telč aut.nádr.</v>
      </c>
      <c r="E7" s="71">
        <f>Aushang!E7</f>
        <v>3.5</v>
      </c>
      <c r="F7" s="71">
        <f>ROUNDUP($E7*F$4,1)</f>
        <v>2.7</v>
      </c>
      <c r="G7" s="71">
        <f>ROUNDUP($E7*G$4,1)</f>
        <v>1.8</v>
      </c>
      <c r="H7" s="71">
        <f>ROUNDUP($E7*H$4,1)</f>
        <v>1.4000000000000001</v>
      </c>
      <c r="I7" s="71">
        <f>ROUNDUP($E7*I$4,1)</f>
        <v>0.9</v>
      </c>
      <c r="J7" s="71">
        <f>Aushang!F7</f>
        <v>80</v>
      </c>
      <c r="K7" s="71">
        <f>ROUNDUP($J7*K$4,1)</f>
        <v>60</v>
      </c>
      <c r="L7" s="71">
        <f>ROUNDUP($J7*L$4,1)</f>
        <v>40</v>
      </c>
      <c r="M7" s="71">
        <f>ROUNDUP($J7*M$4,1)</f>
        <v>30</v>
      </c>
      <c r="N7" s="71">
        <f>ROUNDUP($J7*N$4,1)</f>
        <v>20</v>
      </c>
    </row>
    <row r="8" spans="1:14" s="6" customFormat="1" ht="15" customHeight="1">
      <c r="A8" s="11"/>
      <c r="B8" s="98" t="str">
        <f>Aushang!B8</f>
        <v>Karlstein/Thaya, Postamt</v>
      </c>
      <c r="C8" s="16" t="str">
        <f>Aushang!C8</f>
        <v>-</v>
      </c>
      <c r="D8" s="14" t="str">
        <f>Aushang!D8</f>
        <v>Slavonice aut.nádr., Dačice aut.nádr., Telč aut.nádr.</v>
      </c>
      <c r="E8" s="10">
        <f>Aushang!E8</f>
        <v>5</v>
      </c>
      <c r="F8" s="10">
        <f aca="true" t="shared" si="0" ref="F8:I9">ROUNDUP($E8*F$4,1)</f>
        <v>3.8000000000000003</v>
      </c>
      <c r="G8" s="10">
        <f t="shared" si="0"/>
        <v>2.5</v>
      </c>
      <c r="H8" s="10">
        <f t="shared" si="0"/>
        <v>1.9000000000000001</v>
      </c>
      <c r="I8" s="10">
        <f t="shared" si="0"/>
        <v>1.3</v>
      </c>
      <c r="J8" s="10">
        <f>Aushang!F8</f>
        <v>120</v>
      </c>
      <c r="K8" s="10">
        <f aca="true" t="shared" si="1" ref="K8:N9">ROUNDUP($J8*K$4,1)</f>
        <v>90</v>
      </c>
      <c r="L8" s="10">
        <f t="shared" si="1"/>
        <v>60</v>
      </c>
      <c r="M8" s="10">
        <f t="shared" si="1"/>
        <v>45</v>
      </c>
      <c r="N8" s="10">
        <f t="shared" si="1"/>
        <v>30</v>
      </c>
    </row>
    <row r="9" spans="2:14" ht="15" customHeight="1">
      <c r="B9" s="68" t="str">
        <f>Aushang!B9</f>
        <v>Raabs/Thaya, Hauptstraße</v>
      </c>
      <c r="C9" s="72" t="str">
        <f>Aushang!C9</f>
        <v>-</v>
      </c>
      <c r="D9" s="70" t="str">
        <f>Aushang!D9</f>
        <v>Slavonice aut.nádr., Dačice aut.nádr., Telč aut.nádr.</v>
      </c>
      <c r="E9" s="71">
        <f>Aushang!E9</f>
        <v>6.5</v>
      </c>
      <c r="F9" s="71">
        <f t="shared" si="0"/>
        <v>4.8999999999999995</v>
      </c>
      <c r="G9" s="71">
        <f t="shared" si="0"/>
        <v>3.3000000000000003</v>
      </c>
      <c r="H9" s="71">
        <f t="shared" si="0"/>
        <v>2.5</v>
      </c>
      <c r="I9" s="71">
        <f t="shared" si="0"/>
        <v>1.7000000000000002</v>
      </c>
      <c r="J9" s="71">
        <f>Aushang!F9</f>
        <v>160</v>
      </c>
      <c r="K9" s="71">
        <f t="shared" si="1"/>
        <v>120</v>
      </c>
      <c r="L9" s="71">
        <f t="shared" si="1"/>
        <v>80</v>
      </c>
      <c r="M9" s="71">
        <f t="shared" si="1"/>
        <v>60</v>
      </c>
      <c r="N9" s="71">
        <f t="shared" si="1"/>
        <v>40</v>
      </c>
    </row>
    <row r="10" spans="2:14" ht="15" customHeight="1">
      <c r="B10" s="65"/>
      <c r="C10" s="17"/>
      <c r="D10" s="66"/>
      <c r="E10" s="67"/>
      <c r="F10" s="67"/>
      <c r="G10" s="67"/>
      <c r="H10" s="67"/>
      <c r="I10" s="67"/>
      <c r="J10" s="67"/>
      <c r="K10" s="67"/>
      <c r="L10" s="67"/>
      <c r="M10" s="67"/>
      <c r="N10" s="67"/>
    </row>
    <row r="11" ht="12.75">
      <c r="C11" s="4"/>
    </row>
    <row r="12" spans="2:14" s="6" customFormat="1" ht="48" customHeight="1">
      <c r="B12" s="108" t="str">
        <f>Aushang!B12</f>
        <v>ZWETTL - DOBERSBERG - [TELČ] (WA 14, WA 11)</v>
      </c>
      <c r="C12" s="109"/>
      <c r="D12" s="110"/>
      <c r="E12" s="24" t="str">
        <f>Aushang!E12</f>
        <v>Einzel- fahrschein *</v>
      </c>
      <c r="F12" s="99">
        <f aca="true" t="shared" si="2" ref="F12:I13">F4</f>
        <v>0.75</v>
      </c>
      <c r="G12" s="99">
        <f t="shared" si="2"/>
        <v>0.5</v>
      </c>
      <c r="H12" s="99">
        <f t="shared" si="2"/>
        <v>0.375</v>
      </c>
      <c r="I12" s="99">
        <f t="shared" si="2"/>
        <v>0.25</v>
      </c>
      <c r="J12" s="99" t="str">
        <f>Aushang!F12</f>
        <v>jednoduchá jízdenka *</v>
      </c>
      <c r="K12" s="99">
        <f aca="true" t="shared" si="3" ref="K12:N13">K4</f>
        <v>0.75</v>
      </c>
      <c r="L12" s="99">
        <f t="shared" si="3"/>
        <v>0.5</v>
      </c>
      <c r="M12" s="99">
        <f t="shared" si="3"/>
        <v>0.375</v>
      </c>
      <c r="N12" s="99">
        <f t="shared" si="3"/>
        <v>0.25</v>
      </c>
    </row>
    <row r="13" spans="2:14" ht="12.75">
      <c r="B13" s="100" t="str">
        <f>Aushang!B13</f>
        <v>Dobersberg (Umsteigehaltestelle / přestupní zastávka)</v>
      </c>
      <c r="C13" s="101"/>
      <c r="D13" s="102"/>
      <c r="E13" s="10" t="str">
        <f>Aushang!E13</f>
        <v>€</v>
      </c>
      <c r="F13" s="10" t="str">
        <f t="shared" si="2"/>
        <v>€</v>
      </c>
      <c r="G13" s="10" t="str">
        <f t="shared" si="2"/>
        <v>€</v>
      </c>
      <c r="H13" s="10" t="str">
        <f t="shared" si="2"/>
        <v>€</v>
      </c>
      <c r="I13" s="10" t="str">
        <f t="shared" si="2"/>
        <v>€</v>
      </c>
      <c r="J13" s="10" t="str">
        <f>Aushang!F13</f>
        <v>KČ</v>
      </c>
      <c r="K13" s="10" t="str">
        <f t="shared" si="3"/>
        <v>KČ</v>
      </c>
      <c r="L13" s="10" t="str">
        <f t="shared" si="3"/>
        <v>KČ</v>
      </c>
      <c r="M13" s="10" t="str">
        <f t="shared" si="3"/>
        <v>KČ</v>
      </c>
      <c r="N13" s="10" t="str">
        <f t="shared" si="3"/>
        <v>KČ</v>
      </c>
    </row>
    <row r="14" spans="2:14" ht="12.75">
      <c r="B14" s="73" t="str">
        <f>Aushang!B14</f>
        <v>Thaya, Kriegerdenkmal</v>
      </c>
      <c r="C14" s="69" t="str">
        <f>Aushang!C14</f>
        <v>-</v>
      </c>
      <c r="D14" s="74" t="str">
        <f>Aushang!D14</f>
        <v>Slavonice aut.nádr., Dačice aut.nádr., Telč aut.nádr.</v>
      </c>
      <c r="E14" s="75">
        <f>Aushang!E14</f>
        <v>4.5</v>
      </c>
      <c r="F14" s="75">
        <f>ROUNDUP($E14*F$12,1)</f>
        <v>3.4</v>
      </c>
      <c r="G14" s="75">
        <f>ROUNDUP($E14*G$12,1)</f>
        <v>2.3000000000000003</v>
      </c>
      <c r="H14" s="75">
        <f>ROUNDUP($E14*H$12,1)</f>
        <v>1.7000000000000002</v>
      </c>
      <c r="I14" s="75">
        <f>ROUNDUP($E14*I$12,1)</f>
        <v>1.2000000000000002</v>
      </c>
      <c r="J14" s="75">
        <f>Aushang!F14</f>
        <v>110</v>
      </c>
      <c r="K14" s="75">
        <f>ROUNDUP($E14*K$12,1)</f>
        <v>3.4</v>
      </c>
      <c r="L14" s="75">
        <f>ROUNDUP($E14*L$12,1)</f>
        <v>2.3000000000000003</v>
      </c>
      <c r="M14" s="75">
        <f>ROUNDUP($E14*M$12,1)</f>
        <v>1.7000000000000002</v>
      </c>
      <c r="N14" s="75">
        <f>ROUNDUP($E14*N$12,1)</f>
        <v>1.2000000000000002</v>
      </c>
    </row>
    <row r="15" spans="2:14" ht="12.75">
      <c r="B15" s="98" t="str">
        <f>Aushang!B15</f>
        <v>Waidhofen/Thaya, Busbahnhof</v>
      </c>
      <c r="C15" s="16" t="str">
        <f>Aushang!C15</f>
        <v>-</v>
      </c>
      <c r="D15" s="14" t="str">
        <f>Aushang!D15</f>
        <v>Slavonice aut.nádr., Dačice aut.nádr., Telč aut.nádr.</v>
      </c>
      <c r="E15" s="10">
        <f>Aushang!E15</f>
        <v>5</v>
      </c>
      <c r="F15" s="10">
        <f aca="true" t="shared" si="4" ref="F15:I35">ROUNDUP($E15*F$12,1)</f>
        <v>3.8000000000000003</v>
      </c>
      <c r="G15" s="10">
        <f t="shared" si="4"/>
        <v>2.5</v>
      </c>
      <c r="H15" s="10">
        <f t="shared" si="4"/>
        <v>1.9000000000000001</v>
      </c>
      <c r="I15" s="10">
        <f t="shared" si="4"/>
        <v>1.3</v>
      </c>
      <c r="J15" s="10">
        <f>Aushang!F15</f>
        <v>120</v>
      </c>
      <c r="K15" s="10">
        <f aca="true" t="shared" si="5" ref="K15:N35">ROUNDUP($E15*K$12,1)</f>
        <v>3.8000000000000003</v>
      </c>
      <c r="L15" s="10">
        <f t="shared" si="5"/>
        <v>2.5</v>
      </c>
      <c r="M15" s="10">
        <f t="shared" si="5"/>
        <v>1.9000000000000001</v>
      </c>
      <c r="N15" s="10">
        <f t="shared" si="5"/>
        <v>1.3</v>
      </c>
    </row>
    <row r="16" spans="2:14" ht="12.75">
      <c r="B16" s="68" t="str">
        <f>Aushang!B16</f>
        <v>Waidhofen/Thaya, Brunner Str.</v>
      </c>
      <c r="C16" s="69" t="str">
        <f>Aushang!C16</f>
        <v>-</v>
      </c>
      <c r="D16" s="70" t="str">
        <f>Aushang!D16</f>
        <v>Slavonice aut.nádr., Dačice aut.nádr., Telč aut.nádr.</v>
      </c>
      <c r="E16" s="71">
        <f>Aushang!E16</f>
        <v>5</v>
      </c>
      <c r="F16" s="71">
        <f t="shared" si="4"/>
        <v>3.8000000000000003</v>
      </c>
      <c r="G16" s="71">
        <f t="shared" si="4"/>
        <v>2.5</v>
      </c>
      <c r="H16" s="71">
        <f t="shared" si="4"/>
        <v>1.9000000000000001</v>
      </c>
      <c r="I16" s="71">
        <f t="shared" si="4"/>
        <v>1.3</v>
      </c>
      <c r="J16" s="71">
        <f>Aushang!F16</f>
        <v>120</v>
      </c>
      <c r="K16" s="71">
        <f t="shared" si="5"/>
        <v>3.8000000000000003</v>
      </c>
      <c r="L16" s="71">
        <f t="shared" si="5"/>
        <v>2.5</v>
      </c>
      <c r="M16" s="71">
        <f t="shared" si="5"/>
        <v>1.9000000000000001</v>
      </c>
      <c r="N16" s="71">
        <f t="shared" si="5"/>
        <v>1.3</v>
      </c>
    </row>
    <row r="17" spans="2:14" ht="12.75">
      <c r="B17" s="98" t="str">
        <f>Aushang!B17</f>
        <v>Götzweis, Ort</v>
      </c>
      <c r="C17" s="13" t="str">
        <f>Aushang!C17</f>
        <v>-</v>
      </c>
      <c r="D17" s="14" t="str">
        <f>Aushang!D17</f>
        <v>Slavonice aut.nádr., Dačice aut.nádr., Telč aut.nádr.</v>
      </c>
      <c r="E17" s="10">
        <f>Aushang!E17</f>
        <v>5</v>
      </c>
      <c r="F17" s="10">
        <f t="shared" si="4"/>
        <v>3.8000000000000003</v>
      </c>
      <c r="G17" s="10">
        <f t="shared" si="4"/>
        <v>2.5</v>
      </c>
      <c r="H17" s="10">
        <f t="shared" si="4"/>
        <v>1.9000000000000001</v>
      </c>
      <c r="I17" s="10">
        <f t="shared" si="4"/>
        <v>1.3</v>
      </c>
      <c r="J17" s="10">
        <f>Aushang!F17</f>
        <v>120</v>
      </c>
      <c r="K17" s="10">
        <f t="shared" si="5"/>
        <v>3.8000000000000003</v>
      </c>
      <c r="L17" s="10">
        <f t="shared" si="5"/>
        <v>2.5</v>
      </c>
      <c r="M17" s="10">
        <f t="shared" si="5"/>
        <v>1.9000000000000001</v>
      </c>
      <c r="N17" s="10">
        <f t="shared" si="5"/>
        <v>1.3</v>
      </c>
    </row>
    <row r="18" spans="2:14" ht="12.75">
      <c r="B18" s="68" t="str">
        <f>Aushang!B18</f>
        <v>Kottschallings, Ortsmitte</v>
      </c>
      <c r="C18" s="76" t="str">
        <f>Aushang!C18</f>
        <v>-</v>
      </c>
      <c r="D18" s="70" t="str">
        <f>Aushang!D18</f>
        <v>Slavonice aut.nádr., Dačice aut.nádr., Telč aut.nádr.</v>
      </c>
      <c r="E18" s="71">
        <f>Aushang!E18</f>
        <v>6.5</v>
      </c>
      <c r="F18" s="71">
        <f t="shared" si="4"/>
        <v>4.8999999999999995</v>
      </c>
      <c r="G18" s="71">
        <f t="shared" si="4"/>
        <v>3.3000000000000003</v>
      </c>
      <c r="H18" s="71">
        <f t="shared" si="4"/>
        <v>2.5</v>
      </c>
      <c r="I18" s="71">
        <f t="shared" si="4"/>
        <v>1.7000000000000002</v>
      </c>
      <c r="J18" s="71">
        <f>Aushang!F18</f>
        <v>160</v>
      </c>
      <c r="K18" s="71">
        <f t="shared" si="5"/>
        <v>4.8999999999999995</v>
      </c>
      <c r="L18" s="71">
        <f t="shared" si="5"/>
        <v>3.3000000000000003</v>
      </c>
      <c r="M18" s="71">
        <f t="shared" si="5"/>
        <v>2.5</v>
      </c>
      <c r="N18" s="71">
        <f t="shared" si="5"/>
        <v>1.7000000000000002</v>
      </c>
    </row>
    <row r="19" spans="2:14" ht="12.75">
      <c r="B19" s="98" t="str">
        <f>Aushang!B19</f>
        <v>Meires, Ort</v>
      </c>
      <c r="C19" s="17" t="str">
        <f>Aushang!C19</f>
        <v>-</v>
      </c>
      <c r="D19" s="14" t="str">
        <f>Aushang!D19</f>
        <v>Slavonice aut.nádr., Dačice aut.nádr., Telč aut.nádr.</v>
      </c>
      <c r="E19" s="10">
        <f>Aushang!E19</f>
        <v>6.5</v>
      </c>
      <c r="F19" s="10">
        <f t="shared" si="4"/>
        <v>4.8999999999999995</v>
      </c>
      <c r="G19" s="10">
        <f t="shared" si="4"/>
        <v>3.3000000000000003</v>
      </c>
      <c r="H19" s="10">
        <f t="shared" si="4"/>
        <v>2.5</v>
      </c>
      <c r="I19" s="10">
        <f t="shared" si="4"/>
        <v>1.7000000000000002</v>
      </c>
      <c r="J19" s="10">
        <f>Aushang!F19</f>
        <v>160</v>
      </c>
      <c r="K19" s="10">
        <f t="shared" si="5"/>
        <v>4.8999999999999995</v>
      </c>
      <c r="L19" s="10">
        <f t="shared" si="5"/>
        <v>3.3000000000000003</v>
      </c>
      <c r="M19" s="10">
        <f t="shared" si="5"/>
        <v>2.5</v>
      </c>
      <c r="N19" s="10">
        <f t="shared" si="5"/>
        <v>1.7000000000000002</v>
      </c>
    </row>
    <row r="20" spans="2:14" ht="12.75">
      <c r="B20" s="68" t="str">
        <f>Aushang!B20</f>
        <v>Windigsteig, Ortsmitte</v>
      </c>
      <c r="C20" s="69" t="str">
        <f>Aushang!C20</f>
        <v>-</v>
      </c>
      <c r="D20" s="70" t="str">
        <f>Aushang!D20</f>
        <v>Slavonice aut.nádr., Dačice aut.nádr., Telč aut.nádr.</v>
      </c>
      <c r="E20" s="71">
        <f>Aushang!E20</f>
        <v>6.5</v>
      </c>
      <c r="F20" s="71">
        <f t="shared" si="4"/>
        <v>4.8999999999999995</v>
      </c>
      <c r="G20" s="71">
        <f t="shared" si="4"/>
        <v>3.3000000000000003</v>
      </c>
      <c r="H20" s="71">
        <f t="shared" si="4"/>
        <v>2.5</v>
      </c>
      <c r="I20" s="71">
        <f t="shared" si="4"/>
        <v>1.7000000000000002</v>
      </c>
      <c r="J20" s="71">
        <f>Aushang!F20</f>
        <v>160</v>
      </c>
      <c r="K20" s="71">
        <f t="shared" si="5"/>
        <v>4.8999999999999995</v>
      </c>
      <c r="L20" s="71">
        <f t="shared" si="5"/>
        <v>3.3000000000000003</v>
      </c>
      <c r="M20" s="71">
        <f t="shared" si="5"/>
        <v>2.5</v>
      </c>
      <c r="N20" s="71">
        <f t="shared" si="5"/>
        <v>1.7000000000000002</v>
      </c>
    </row>
    <row r="21" spans="2:14" ht="12.75">
      <c r="B21" s="98" t="str">
        <f>Aushang!B21</f>
        <v>Markl, Ort</v>
      </c>
      <c r="C21" s="13" t="str">
        <f>Aushang!C21</f>
        <v>-</v>
      </c>
      <c r="D21" s="14" t="str">
        <f>Aushang!D21</f>
        <v>Slavonice aut.nádr., Dačice aut.nádr., Telč aut.nádr.</v>
      </c>
      <c r="E21" s="10">
        <f>Aushang!E21</f>
        <v>6.5</v>
      </c>
      <c r="F21" s="10">
        <f t="shared" si="4"/>
        <v>4.8999999999999995</v>
      </c>
      <c r="G21" s="10">
        <f t="shared" si="4"/>
        <v>3.3000000000000003</v>
      </c>
      <c r="H21" s="10">
        <f t="shared" si="4"/>
        <v>2.5</v>
      </c>
      <c r="I21" s="10">
        <f t="shared" si="4"/>
        <v>1.7000000000000002</v>
      </c>
      <c r="J21" s="10">
        <f>Aushang!F21</f>
        <v>160</v>
      </c>
      <c r="K21" s="10">
        <f t="shared" si="5"/>
        <v>4.8999999999999995</v>
      </c>
      <c r="L21" s="10">
        <f t="shared" si="5"/>
        <v>3.3000000000000003</v>
      </c>
      <c r="M21" s="10">
        <f t="shared" si="5"/>
        <v>2.5</v>
      </c>
      <c r="N21" s="10">
        <f t="shared" si="5"/>
        <v>1.7000000000000002</v>
      </c>
    </row>
    <row r="22" spans="2:14" ht="12.75">
      <c r="B22" s="68" t="str">
        <f>Aushang!B22</f>
        <v>Schwarzenau, Ortsmitte</v>
      </c>
      <c r="C22" s="76" t="str">
        <f>Aushang!C22</f>
        <v>-</v>
      </c>
      <c r="D22" s="70" t="str">
        <f>Aushang!D22</f>
        <v>Slavonice aut.nádr., Dačice aut.nádr., Telč aut.nádr.</v>
      </c>
      <c r="E22" s="71">
        <f>Aushang!E22</f>
        <v>6.5</v>
      </c>
      <c r="F22" s="71">
        <f t="shared" si="4"/>
        <v>4.8999999999999995</v>
      </c>
      <c r="G22" s="71">
        <f t="shared" si="4"/>
        <v>3.3000000000000003</v>
      </c>
      <c r="H22" s="71">
        <f t="shared" si="4"/>
        <v>2.5</v>
      </c>
      <c r="I22" s="71">
        <f t="shared" si="4"/>
        <v>1.7000000000000002</v>
      </c>
      <c r="J22" s="71">
        <f>Aushang!F22</f>
        <v>160</v>
      </c>
      <c r="K22" s="71">
        <f t="shared" si="5"/>
        <v>4.8999999999999995</v>
      </c>
      <c r="L22" s="71">
        <f t="shared" si="5"/>
        <v>3.3000000000000003</v>
      </c>
      <c r="M22" s="71">
        <f t="shared" si="5"/>
        <v>2.5</v>
      </c>
      <c r="N22" s="71">
        <f t="shared" si="5"/>
        <v>1.7000000000000002</v>
      </c>
    </row>
    <row r="23" spans="2:14" ht="12.75">
      <c r="B23" s="98" t="str">
        <f>Aushang!B23</f>
        <v>Schwarzenau, Bahnhof</v>
      </c>
      <c r="C23" s="17" t="str">
        <f>Aushang!C23</f>
        <v>-</v>
      </c>
      <c r="D23" s="14" t="str">
        <f>Aushang!D23</f>
        <v>Slavonice aut.nádr., Dačice aut.nádr., Telč aut.nádr.</v>
      </c>
      <c r="E23" s="10">
        <f>Aushang!E23</f>
        <v>6.5</v>
      </c>
      <c r="F23" s="10">
        <f t="shared" si="4"/>
        <v>4.8999999999999995</v>
      </c>
      <c r="G23" s="10">
        <f t="shared" si="4"/>
        <v>3.3000000000000003</v>
      </c>
      <c r="H23" s="10">
        <f t="shared" si="4"/>
        <v>2.5</v>
      </c>
      <c r="I23" s="10">
        <f t="shared" si="4"/>
        <v>1.7000000000000002</v>
      </c>
      <c r="J23" s="10">
        <f>Aushang!F23</f>
        <v>160</v>
      </c>
      <c r="K23" s="10">
        <f t="shared" si="5"/>
        <v>4.8999999999999995</v>
      </c>
      <c r="L23" s="10">
        <f t="shared" si="5"/>
        <v>3.3000000000000003</v>
      </c>
      <c r="M23" s="10">
        <f t="shared" si="5"/>
        <v>2.5</v>
      </c>
      <c r="N23" s="10">
        <f t="shared" si="5"/>
        <v>1.7000000000000002</v>
      </c>
    </row>
    <row r="24" spans="2:14" ht="12.75">
      <c r="B24" s="68" t="str">
        <f>Aushang!B24</f>
        <v>Hausbach bei Schwarzenau</v>
      </c>
      <c r="C24" s="69" t="str">
        <f>Aushang!C24</f>
        <v>-</v>
      </c>
      <c r="D24" s="70" t="str">
        <f>Aushang!D24</f>
        <v>Slavonice aut.nádr., Dačice aut.nádr., Telč aut.nádr.</v>
      </c>
      <c r="E24" s="71">
        <f>Aushang!E24</f>
        <v>6.5</v>
      </c>
      <c r="F24" s="71">
        <f t="shared" si="4"/>
        <v>4.8999999999999995</v>
      </c>
      <c r="G24" s="71">
        <f t="shared" si="4"/>
        <v>3.3000000000000003</v>
      </c>
      <c r="H24" s="71">
        <f t="shared" si="4"/>
        <v>2.5</v>
      </c>
      <c r="I24" s="71">
        <f t="shared" si="4"/>
        <v>1.7000000000000002</v>
      </c>
      <c r="J24" s="71">
        <f>Aushang!F24</f>
        <v>160</v>
      </c>
      <c r="K24" s="71">
        <f t="shared" si="5"/>
        <v>4.8999999999999995</v>
      </c>
      <c r="L24" s="71">
        <f t="shared" si="5"/>
        <v>3.3000000000000003</v>
      </c>
      <c r="M24" s="71">
        <f t="shared" si="5"/>
        <v>2.5</v>
      </c>
      <c r="N24" s="71">
        <f t="shared" si="5"/>
        <v>1.7000000000000002</v>
      </c>
    </row>
    <row r="25" spans="2:14" ht="12.75">
      <c r="B25" s="98" t="str">
        <f>Aushang!B25</f>
        <v>Großhaselbach, Gemeindeamt</v>
      </c>
      <c r="C25" s="13" t="str">
        <f>Aushang!C25</f>
        <v>-</v>
      </c>
      <c r="D25" s="14" t="str">
        <f>Aushang!D25</f>
        <v>Slavonice aut.nádr., Dačice aut.nádr., Telč aut.nádr.</v>
      </c>
      <c r="E25" s="10">
        <f>Aushang!E25</f>
        <v>6.5</v>
      </c>
      <c r="F25" s="10">
        <f t="shared" si="4"/>
        <v>4.8999999999999995</v>
      </c>
      <c r="G25" s="10">
        <f t="shared" si="4"/>
        <v>3.3000000000000003</v>
      </c>
      <c r="H25" s="10">
        <f t="shared" si="4"/>
        <v>2.5</v>
      </c>
      <c r="I25" s="10">
        <f t="shared" si="4"/>
        <v>1.7000000000000002</v>
      </c>
      <c r="J25" s="10">
        <f>Aushang!F25</f>
        <v>160</v>
      </c>
      <c r="K25" s="10">
        <f t="shared" si="5"/>
        <v>4.8999999999999995</v>
      </c>
      <c r="L25" s="10">
        <f t="shared" si="5"/>
        <v>3.3000000000000003</v>
      </c>
      <c r="M25" s="10">
        <f t="shared" si="5"/>
        <v>2.5</v>
      </c>
      <c r="N25" s="10">
        <f t="shared" si="5"/>
        <v>1.7000000000000002</v>
      </c>
    </row>
    <row r="26" spans="2:14" ht="12.75">
      <c r="B26" s="68" t="str">
        <f>Aushang!B26</f>
        <v>Ganz, Ort</v>
      </c>
      <c r="C26" s="69" t="str">
        <f>Aushang!C26</f>
        <v>-</v>
      </c>
      <c r="D26" s="70" t="str">
        <f>Aushang!D26</f>
        <v>Slavonice aut.nádr., Dačice aut.nádr., Telč aut.nádr.</v>
      </c>
      <c r="E26" s="71">
        <f>Aushang!E26</f>
        <v>6.5</v>
      </c>
      <c r="F26" s="71">
        <f t="shared" si="4"/>
        <v>4.8999999999999995</v>
      </c>
      <c r="G26" s="71">
        <f t="shared" si="4"/>
        <v>3.3000000000000003</v>
      </c>
      <c r="H26" s="71">
        <f t="shared" si="4"/>
        <v>2.5</v>
      </c>
      <c r="I26" s="71">
        <f t="shared" si="4"/>
        <v>1.7000000000000002</v>
      </c>
      <c r="J26" s="71">
        <f>Aushang!F26</f>
        <v>160</v>
      </c>
      <c r="K26" s="71">
        <f t="shared" si="5"/>
        <v>4.8999999999999995</v>
      </c>
      <c r="L26" s="71">
        <f t="shared" si="5"/>
        <v>3.3000000000000003</v>
      </c>
      <c r="M26" s="71">
        <f t="shared" si="5"/>
        <v>2.5</v>
      </c>
      <c r="N26" s="71">
        <f t="shared" si="5"/>
        <v>1.7000000000000002</v>
      </c>
    </row>
    <row r="27" spans="2:14" ht="12.75">
      <c r="B27" s="98" t="str">
        <f>Aushang!B27</f>
        <v>Großkainraths, Nr. 14</v>
      </c>
      <c r="C27" s="16" t="str">
        <f>Aushang!C27</f>
        <v>-</v>
      </c>
      <c r="D27" s="14" t="str">
        <f>Aushang!D27</f>
        <v>Slavonice aut.nádr., Dačice aut.nádr., Telč aut.nádr.</v>
      </c>
      <c r="E27" s="10">
        <f>Aushang!E27</f>
        <v>8</v>
      </c>
      <c r="F27" s="10">
        <f t="shared" si="4"/>
        <v>6</v>
      </c>
      <c r="G27" s="10">
        <f t="shared" si="4"/>
        <v>4</v>
      </c>
      <c r="H27" s="10">
        <f t="shared" si="4"/>
        <v>3</v>
      </c>
      <c r="I27" s="10">
        <f t="shared" si="4"/>
        <v>2</v>
      </c>
      <c r="J27" s="10">
        <f>Aushang!F27</f>
        <v>200</v>
      </c>
      <c r="K27" s="10">
        <f t="shared" si="5"/>
        <v>6</v>
      </c>
      <c r="L27" s="10">
        <f t="shared" si="5"/>
        <v>4</v>
      </c>
      <c r="M27" s="10">
        <f t="shared" si="5"/>
        <v>3</v>
      </c>
      <c r="N27" s="10">
        <f t="shared" si="5"/>
        <v>2</v>
      </c>
    </row>
    <row r="28" spans="2:14" ht="12.75">
      <c r="B28" s="68" t="str">
        <f>Aushang!B28</f>
        <v>Echsenbach, Gemeindeamt</v>
      </c>
      <c r="C28" s="72" t="str">
        <f>Aushang!C28</f>
        <v>-</v>
      </c>
      <c r="D28" s="70" t="str">
        <f>Aushang!D28</f>
        <v>Slavonice aut.nádr., Dačice aut.nádr., Telč aut.nádr.</v>
      </c>
      <c r="E28" s="71">
        <f>Aushang!E28</f>
        <v>8</v>
      </c>
      <c r="F28" s="71">
        <f t="shared" si="4"/>
        <v>6</v>
      </c>
      <c r="G28" s="71">
        <f t="shared" si="4"/>
        <v>4</v>
      </c>
      <c r="H28" s="71">
        <f t="shared" si="4"/>
        <v>3</v>
      </c>
      <c r="I28" s="71">
        <f>ROUNDUP($E28*I$12,1)</f>
        <v>2</v>
      </c>
      <c r="J28" s="71">
        <f>Aushang!F28</f>
        <v>200</v>
      </c>
      <c r="K28" s="71">
        <f t="shared" si="5"/>
        <v>6</v>
      </c>
      <c r="L28" s="71">
        <f t="shared" si="5"/>
        <v>4</v>
      </c>
      <c r="M28" s="71">
        <f t="shared" si="5"/>
        <v>3</v>
      </c>
      <c r="N28" s="71">
        <f t="shared" si="5"/>
        <v>2</v>
      </c>
    </row>
    <row r="29" spans="2:14" ht="12.75">
      <c r="B29" s="98" t="str">
        <f>Aushang!B29</f>
        <v>Gerweis, Kapelle</v>
      </c>
      <c r="C29" s="13" t="str">
        <f>Aushang!C29</f>
        <v>-</v>
      </c>
      <c r="D29" s="14" t="str">
        <f>Aushang!D29</f>
        <v>Slavonice aut.nádr., Dačice aut.nádr., Telč aut.nádr.</v>
      </c>
      <c r="E29" s="10">
        <f>Aushang!E29</f>
        <v>8</v>
      </c>
      <c r="F29" s="10">
        <f t="shared" si="4"/>
        <v>6</v>
      </c>
      <c r="G29" s="10">
        <f t="shared" si="4"/>
        <v>4</v>
      </c>
      <c r="H29" s="10">
        <f t="shared" si="4"/>
        <v>3</v>
      </c>
      <c r="I29" s="10">
        <f t="shared" si="4"/>
        <v>2</v>
      </c>
      <c r="J29" s="10">
        <f>Aushang!F29</f>
        <v>200</v>
      </c>
      <c r="K29" s="10">
        <f t="shared" si="5"/>
        <v>6</v>
      </c>
      <c r="L29" s="10">
        <f t="shared" si="5"/>
        <v>4</v>
      </c>
      <c r="M29" s="10">
        <f t="shared" si="5"/>
        <v>3</v>
      </c>
      <c r="N29" s="10">
        <f t="shared" si="5"/>
        <v>2</v>
      </c>
    </row>
    <row r="30" spans="2:14" ht="12.75">
      <c r="B30" s="68" t="str">
        <f>Aushang!B30</f>
        <v>Hörmanns/Zwettl, Ortsmitte</v>
      </c>
      <c r="C30" s="76" t="str">
        <f>Aushang!C30</f>
        <v>-</v>
      </c>
      <c r="D30" s="70" t="str">
        <f>Aushang!D30</f>
        <v>Slavonice aut.nádr., Dačice aut.nádr., Telč aut.nádr.</v>
      </c>
      <c r="E30" s="71">
        <f>Aushang!E30</f>
        <v>9</v>
      </c>
      <c r="F30" s="71">
        <f t="shared" si="4"/>
        <v>6.8</v>
      </c>
      <c r="G30" s="71">
        <f t="shared" si="4"/>
        <v>4.5</v>
      </c>
      <c r="H30" s="71">
        <f t="shared" si="4"/>
        <v>3.4</v>
      </c>
      <c r="I30" s="71">
        <f t="shared" si="4"/>
        <v>2.3000000000000003</v>
      </c>
      <c r="J30" s="71">
        <f>Aushang!F30</f>
        <v>220</v>
      </c>
      <c r="K30" s="71">
        <f t="shared" si="5"/>
        <v>6.8</v>
      </c>
      <c r="L30" s="71">
        <f t="shared" si="5"/>
        <v>4.5</v>
      </c>
      <c r="M30" s="71">
        <f t="shared" si="5"/>
        <v>3.4</v>
      </c>
      <c r="N30" s="71">
        <f t="shared" si="5"/>
        <v>2.3000000000000003</v>
      </c>
    </row>
    <row r="31" spans="2:14" ht="12.75">
      <c r="B31" s="98" t="str">
        <f>Aushang!B31</f>
        <v>Germanns, Ortsmitte</v>
      </c>
      <c r="C31" s="17" t="str">
        <f>Aushang!C31</f>
        <v>-</v>
      </c>
      <c r="D31" s="14" t="str">
        <f>Aushang!D31</f>
        <v>Slavonice aut.nádr., Dačice aut.nádr., Telč aut.nádr.</v>
      </c>
      <c r="E31" s="10">
        <f>Aushang!E31</f>
        <v>9</v>
      </c>
      <c r="F31" s="10">
        <f t="shared" si="4"/>
        <v>6.8</v>
      </c>
      <c r="G31" s="10">
        <f t="shared" si="4"/>
        <v>4.5</v>
      </c>
      <c r="H31" s="10">
        <f t="shared" si="4"/>
        <v>3.4</v>
      </c>
      <c r="I31" s="10">
        <f t="shared" si="4"/>
        <v>2.3000000000000003</v>
      </c>
      <c r="J31" s="10">
        <f>Aushang!F31</f>
        <v>220</v>
      </c>
      <c r="K31" s="10">
        <f t="shared" si="5"/>
        <v>6.8</v>
      </c>
      <c r="L31" s="10">
        <f t="shared" si="5"/>
        <v>4.5</v>
      </c>
      <c r="M31" s="10">
        <f t="shared" si="5"/>
        <v>3.4</v>
      </c>
      <c r="N31" s="10">
        <f t="shared" si="5"/>
        <v>2.3000000000000003</v>
      </c>
    </row>
    <row r="32" spans="2:14" ht="12.75">
      <c r="B32" s="68" t="str">
        <f>Aushang!B32</f>
        <v>Gerotten, Ortsmitte</v>
      </c>
      <c r="C32" s="72" t="str">
        <f>Aushang!C32</f>
        <v>-</v>
      </c>
      <c r="D32" s="70" t="str">
        <f>Aushang!D32</f>
        <v>Slavonice aut.nádr., Dačice aut.nádr., Telč aut.nádr.</v>
      </c>
      <c r="E32" s="71">
        <f>Aushang!E32</f>
        <v>10</v>
      </c>
      <c r="F32" s="71">
        <f t="shared" si="4"/>
        <v>7.5</v>
      </c>
      <c r="G32" s="71">
        <f t="shared" si="4"/>
        <v>5</v>
      </c>
      <c r="H32" s="71">
        <f t="shared" si="4"/>
        <v>3.8000000000000003</v>
      </c>
      <c r="I32" s="71">
        <f t="shared" si="4"/>
        <v>2.5</v>
      </c>
      <c r="J32" s="71">
        <f>Aushang!F32</f>
        <v>250</v>
      </c>
      <c r="K32" s="71">
        <f t="shared" si="5"/>
        <v>7.5</v>
      </c>
      <c r="L32" s="71">
        <f t="shared" si="5"/>
        <v>5</v>
      </c>
      <c r="M32" s="71">
        <f t="shared" si="5"/>
        <v>3.8000000000000003</v>
      </c>
      <c r="N32" s="71">
        <f t="shared" si="5"/>
        <v>2.5</v>
      </c>
    </row>
    <row r="33" spans="2:14" ht="12.75">
      <c r="B33" s="98" t="str">
        <f>Aushang!B33</f>
        <v>Zwettl, Gartenstraße/Schulturm</v>
      </c>
      <c r="C33" s="13" t="str">
        <f>Aushang!C33</f>
        <v>-</v>
      </c>
      <c r="D33" s="14" t="str">
        <f>Aushang!D33</f>
        <v>Slavonice aut.nádr., Dačice aut.nádr., Telč aut.nádr.</v>
      </c>
      <c r="E33" s="10">
        <f>Aushang!E33</f>
        <v>11</v>
      </c>
      <c r="F33" s="10">
        <f t="shared" si="4"/>
        <v>8.299999999999999</v>
      </c>
      <c r="G33" s="10">
        <f t="shared" si="4"/>
        <v>5.5</v>
      </c>
      <c r="H33" s="10">
        <f t="shared" si="4"/>
        <v>4.199999999999999</v>
      </c>
      <c r="I33" s="10">
        <f t="shared" si="4"/>
        <v>2.8000000000000003</v>
      </c>
      <c r="J33" s="10">
        <f>Aushang!F33</f>
        <v>270</v>
      </c>
      <c r="K33" s="10">
        <f t="shared" si="5"/>
        <v>8.299999999999999</v>
      </c>
      <c r="L33" s="10">
        <f t="shared" si="5"/>
        <v>5.5</v>
      </c>
      <c r="M33" s="10">
        <f t="shared" si="5"/>
        <v>4.199999999999999</v>
      </c>
      <c r="N33" s="10">
        <f t="shared" si="5"/>
        <v>2.8000000000000003</v>
      </c>
    </row>
    <row r="34" spans="2:14" ht="12.75">
      <c r="B34" s="68" t="str">
        <f>Aushang!B34</f>
        <v>Zwettl, Busbahnhof</v>
      </c>
      <c r="C34" s="69" t="str">
        <f>Aushang!C34</f>
        <v>-</v>
      </c>
      <c r="D34" s="70" t="str">
        <f>Aushang!D34</f>
        <v>Slavonice aut.nádr., Dačice aut.nádr., Telč aut.nádr.</v>
      </c>
      <c r="E34" s="71">
        <f>Aushang!E34</f>
        <v>11</v>
      </c>
      <c r="F34" s="71">
        <f t="shared" si="4"/>
        <v>8.299999999999999</v>
      </c>
      <c r="G34" s="71">
        <f t="shared" si="4"/>
        <v>5.5</v>
      </c>
      <c r="H34" s="71">
        <f t="shared" si="4"/>
        <v>4.199999999999999</v>
      </c>
      <c r="I34" s="71">
        <f t="shared" si="4"/>
        <v>2.8000000000000003</v>
      </c>
      <c r="J34" s="71">
        <f>Aushang!F34</f>
        <v>270</v>
      </c>
      <c r="K34" s="71">
        <f t="shared" si="5"/>
        <v>8.299999999999999</v>
      </c>
      <c r="L34" s="71">
        <f t="shared" si="5"/>
        <v>5.5</v>
      </c>
      <c r="M34" s="71">
        <f t="shared" si="5"/>
        <v>4.199999999999999</v>
      </c>
      <c r="N34" s="71">
        <f t="shared" si="5"/>
        <v>2.8000000000000003</v>
      </c>
    </row>
    <row r="35" spans="2:14" ht="12.75">
      <c r="B35" s="98" t="str">
        <f>Aushang!B35</f>
        <v>Zwettl, Gymnasium</v>
      </c>
      <c r="C35" s="13" t="str">
        <f>Aushang!C35</f>
        <v>-</v>
      </c>
      <c r="D35" s="14" t="str">
        <f>Aushang!D35</f>
        <v>Slavonice aut.nádr., Dačice aut.nádr., Telč aut.nádr.</v>
      </c>
      <c r="E35" s="10">
        <f>Aushang!E35</f>
        <v>11</v>
      </c>
      <c r="F35" s="10">
        <f t="shared" si="4"/>
        <v>8.299999999999999</v>
      </c>
      <c r="G35" s="10">
        <f t="shared" si="4"/>
        <v>5.5</v>
      </c>
      <c r="H35" s="10">
        <f t="shared" si="4"/>
        <v>4.199999999999999</v>
      </c>
      <c r="I35" s="10">
        <f t="shared" si="4"/>
        <v>2.8000000000000003</v>
      </c>
      <c r="J35" s="10">
        <f>Aushang!F35</f>
        <v>270</v>
      </c>
      <c r="K35" s="10">
        <f t="shared" si="5"/>
        <v>8.299999999999999</v>
      </c>
      <c r="L35" s="10">
        <f t="shared" si="5"/>
        <v>5.5</v>
      </c>
      <c r="M35" s="10">
        <f t="shared" si="5"/>
        <v>4.199999999999999</v>
      </c>
      <c r="N35" s="10">
        <f t="shared" si="5"/>
        <v>2.8000000000000003</v>
      </c>
    </row>
    <row r="36" spans="2:14" ht="12.75">
      <c r="B36" s="65"/>
      <c r="C36" s="16"/>
      <c r="D36" s="66"/>
      <c r="E36" s="67"/>
      <c r="F36" s="67"/>
      <c r="G36" s="67"/>
      <c r="H36" s="67"/>
      <c r="I36" s="67"/>
      <c r="J36" s="67"/>
      <c r="K36" s="67"/>
      <c r="L36" s="67"/>
      <c r="M36" s="67"/>
      <c r="N36" s="67"/>
    </row>
    <row r="37" spans="2:14" ht="12.75">
      <c r="B37" s="65"/>
      <c r="C37" s="16"/>
      <c r="D37" s="66"/>
      <c r="E37" s="67"/>
      <c r="F37" s="67"/>
      <c r="G37" s="67"/>
      <c r="H37" s="67"/>
      <c r="I37" s="67"/>
      <c r="J37" s="67"/>
      <c r="K37" s="67"/>
      <c r="L37" s="67"/>
      <c r="M37" s="67"/>
      <c r="N37" s="67"/>
    </row>
    <row r="38" spans="2:14" ht="12.75">
      <c r="B38" s="65"/>
      <c r="C38" s="16"/>
      <c r="D38" s="66"/>
      <c r="E38" s="67"/>
      <c r="F38" s="67"/>
      <c r="G38" s="67"/>
      <c r="H38" s="67"/>
      <c r="I38" s="67"/>
      <c r="J38" s="67"/>
      <c r="K38" s="67"/>
      <c r="L38" s="67"/>
      <c r="M38" s="67"/>
      <c r="N38" s="67"/>
    </row>
    <row r="39" ht="15.75">
      <c r="A39" s="56" t="str">
        <f>A1</f>
        <v>GRENZÜBERSCHREITENDER BEFÖRDERUNGSTARIF / PŘESHRANIČNÍ TARIF JÍZDNÉHO</v>
      </c>
    </row>
    <row r="40" ht="12.75">
      <c r="A40" s="2" t="str">
        <f>A2</f>
        <v>auf Linien / na linkách WA 15, WA 14, WA 11 (gültig ab / platný od 09.01.2012)</v>
      </c>
    </row>
    <row r="42" spans="1:14" s="6" customFormat="1" ht="38.25">
      <c r="A42" s="11"/>
      <c r="B42" s="107" t="str">
        <f>B4</f>
        <v>RAABS a.d. THAYA - DOBERSBERG - TELČ (WA 15)</v>
      </c>
      <c r="C42" s="107"/>
      <c r="D42" s="107"/>
      <c r="E42" s="24" t="str">
        <f>Aushang!G4</f>
        <v>Tageskarte Familie **</v>
      </c>
      <c r="F42" s="99">
        <v>0.75</v>
      </c>
      <c r="G42" s="99">
        <v>0.5</v>
      </c>
      <c r="H42" s="99">
        <v>0.375</v>
      </c>
      <c r="I42" s="99">
        <v>0.25</v>
      </c>
      <c r="J42" s="24" t="str">
        <f>Aushang!H4</f>
        <v>denní jízdenka pro rodinu **</v>
      </c>
      <c r="K42" s="99">
        <f>F42</f>
        <v>0.75</v>
      </c>
      <c r="L42" s="99">
        <f>G42</f>
        <v>0.5</v>
      </c>
      <c r="M42" s="99">
        <f>H42</f>
        <v>0.375</v>
      </c>
      <c r="N42" s="99">
        <f>I42</f>
        <v>0.25</v>
      </c>
    </row>
    <row r="43" spans="2:14" ht="12.75">
      <c r="B43" s="7"/>
      <c r="C43" s="8"/>
      <c r="D43" s="9"/>
      <c r="E43" s="10" t="str">
        <f>Aushang!G5</f>
        <v>€</v>
      </c>
      <c r="F43" s="10" t="str">
        <f>E43</f>
        <v>€</v>
      </c>
      <c r="G43" s="10" t="str">
        <f>F43</f>
        <v>€</v>
      </c>
      <c r="H43" s="10" t="str">
        <f>G43</f>
        <v>€</v>
      </c>
      <c r="I43" s="10" t="str">
        <f>H43</f>
        <v>€</v>
      </c>
      <c r="J43" s="10" t="str">
        <f>Aushang!H5</f>
        <v>KČ</v>
      </c>
      <c r="K43" s="10" t="str">
        <f>J43</f>
        <v>KČ</v>
      </c>
      <c r="L43" s="10" t="str">
        <f>K43</f>
        <v>KČ</v>
      </c>
      <c r="M43" s="10" t="str">
        <f>L43</f>
        <v>KČ</v>
      </c>
      <c r="N43" s="10" t="str">
        <f>M43</f>
        <v>KČ</v>
      </c>
    </row>
    <row r="44" spans="2:14" ht="12.75" hidden="1">
      <c r="B44" s="98">
        <f aca="true" t="shared" si="6" ref="B44:D47">B6</f>
        <v>0</v>
      </c>
      <c r="C44" s="13">
        <f t="shared" si="6"/>
        <v>0</v>
      </c>
      <c r="D44" s="14">
        <f t="shared" si="6"/>
        <v>0</v>
      </c>
      <c r="E44" s="10">
        <f>Aushang!G6</f>
        <v>0</v>
      </c>
      <c r="F44" s="10"/>
      <c r="G44" s="10"/>
      <c r="H44" s="10"/>
      <c r="I44" s="10"/>
      <c r="J44" s="10">
        <f>Aushang!H6</f>
        <v>0</v>
      </c>
      <c r="K44" s="10"/>
      <c r="L44" s="10"/>
      <c r="M44" s="10"/>
      <c r="N44" s="10"/>
    </row>
    <row r="45" spans="2:14" ht="12.75">
      <c r="B45" s="68" t="str">
        <f t="shared" si="6"/>
        <v>Dobersberg, Waidhofner Str.</v>
      </c>
      <c r="C45" s="69" t="str">
        <f t="shared" si="6"/>
        <v>-</v>
      </c>
      <c r="D45" s="70" t="str">
        <f t="shared" si="6"/>
        <v>Slavonice aut.nádr., Dačice aut.nádr., Telč aut.nádr.</v>
      </c>
      <c r="E45" s="71">
        <f>Aushang!G7</f>
        <v>8.5</v>
      </c>
      <c r="F45" s="71">
        <f>ROUNDUP($E45*F$4,1)</f>
        <v>6.3999999999999995</v>
      </c>
      <c r="G45" s="71">
        <f>ROUNDUP($E45*G$4,1)</f>
        <v>4.3</v>
      </c>
      <c r="H45" s="71">
        <f>ROUNDUP($E45*H$4,1)</f>
        <v>3.2</v>
      </c>
      <c r="I45" s="71">
        <f>ROUNDUP($E45*I$4,1)</f>
        <v>2.2</v>
      </c>
      <c r="J45" s="71">
        <f>Aushang!H7</f>
        <v>210</v>
      </c>
      <c r="K45" s="71">
        <f>ROUNDUP($J45*K$4,1)</f>
        <v>157.5</v>
      </c>
      <c r="L45" s="71">
        <f>ROUNDUP($J45*L$4,1)</f>
        <v>105</v>
      </c>
      <c r="M45" s="71">
        <f>ROUNDUP($J45*M$4,1)</f>
        <v>78.8</v>
      </c>
      <c r="N45" s="71">
        <f>ROUNDUP($J45*N$4,1)</f>
        <v>52.5</v>
      </c>
    </row>
    <row r="46" spans="2:14" ht="12.75">
      <c r="B46" s="98" t="str">
        <f t="shared" si="6"/>
        <v>Karlstein/Thaya, Postamt</v>
      </c>
      <c r="C46" s="16" t="str">
        <f t="shared" si="6"/>
        <v>-</v>
      </c>
      <c r="D46" s="14" t="str">
        <f t="shared" si="6"/>
        <v>Slavonice aut.nádr., Dačice aut.nádr., Telč aut.nádr.</v>
      </c>
      <c r="E46" s="10">
        <f>Aushang!G8</f>
        <v>12</v>
      </c>
      <c r="F46" s="10">
        <f aca="true" t="shared" si="7" ref="F46:I47">ROUNDUP($E46*F$4,1)</f>
        <v>9</v>
      </c>
      <c r="G46" s="10">
        <f t="shared" si="7"/>
        <v>6</v>
      </c>
      <c r="H46" s="10">
        <f t="shared" si="7"/>
        <v>4.5</v>
      </c>
      <c r="I46" s="10">
        <f t="shared" si="7"/>
        <v>3</v>
      </c>
      <c r="J46" s="10">
        <f>Aushang!H8</f>
        <v>300</v>
      </c>
      <c r="K46" s="10">
        <f aca="true" t="shared" si="8" ref="K46:N47">ROUNDUP($J46*K$4,1)</f>
        <v>225</v>
      </c>
      <c r="L46" s="10">
        <f t="shared" si="8"/>
        <v>150</v>
      </c>
      <c r="M46" s="10">
        <f t="shared" si="8"/>
        <v>112.5</v>
      </c>
      <c r="N46" s="10">
        <f t="shared" si="8"/>
        <v>75</v>
      </c>
    </row>
    <row r="47" spans="2:14" ht="12.75">
      <c r="B47" s="68" t="str">
        <f t="shared" si="6"/>
        <v>Raabs/Thaya, Hauptstraße</v>
      </c>
      <c r="C47" s="72" t="str">
        <f t="shared" si="6"/>
        <v>-</v>
      </c>
      <c r="D47" s="70" t="str">
        <f t="shared" si="6"/>
        <v>Slavonice aut.nádr., Dačice aut.nádr., Telč aut.nádr.</v>
      </c>
      <c r="E47" s="71">
        <f>Aushang!G9</f>
        <v>15.5</v>
      </c>
      <c r="F47" s="71">
        <f t="shared" si="7"/>
        <v>11.7</v>
      </c>
      <c r="G47" s="71">
        <f t="shared" si="7"/>
        <v>7.8</v>
      </c>
      <c r="H47" s="71">
        <f t="shared" si="7"/>
        <v>5.8999999999999995</v>
      </c>
      <c r="I47" s="71">
        <f t="shared" si="7"/>
        <v>3.9</v>
      </c>
      <c r="J47" s="71">
        <f>Aushang!H9</f>
        <v>380</v>
      </c>
      <c r="K47" s="71">
        <f t="shared" si="8"/>
        <v>285</v>
      </c>
      <c r="L47" s="71">
        <f t="shared" si="8"/>
        <v>190</v>
      </c>
      <c r="M47" s="71">
        <f t="shared" si="8"/>
        <v>142.5</v>
      </c>
      <c r="N47" s="71">
        <f t="shared" si="8"/>
        <v>95</v>
      </c>
    </row>
    <row r="48" spans="2:14" ht="12.75">
      <c r="B48" s="65"/>
      <c r="C48" s="17"/>
      <c r="D48" s="66"/>
      <c r="E48" s="67"/>
      <c r="F48" s="67"/>
      <c r="G48" s="67"/>
      <c r="H48" s="67"/>
      <c r="I48" s="67"/>
      <c r="J48" s="67"/>
      <c r="K48" s="67"/>
      <c r="L48" s="67"/>
      <c r="M48" s="67"/>
      <c r="N48" s="67"/>
    </row>
    <row r="49" ht="12.75">
      <c r="C49" s="4"/>
    </row>
    <row r="50" spans="1:14" s="6" customFormat="1" ht="38.25">
      <c r="A50" s="11"/>
      <c r="B50" s="107" t="str">
        <f aca="true" t="shared" si="9" ref="B50:B73">B12</f>
        <v>ZWETTL - DOBERSBERG - [TELČ] (WA 14, WA 11)</v>
      </c>
      <c r="C50" s="107"/>
      <c r="D50" s="107"/>
      <c r="E50" s="25" t="str">
        <f>Aushang!G12</f>
        <v>Tageskarte Familie **</v>
      </c>
      <c r="F50" s="99">
        <f aca="true" t="shared" si="10" ref="F50:I51">F42</f>
        <v>0.75</v>
      </c>
      <c r="G50" s="99">
        <f t="shared" si="10"/>
        <v>0.5</v>
      </c>
      <c r="H50" s="99">
        <f t="shared" si="10"/>
        <v>0.375</v>
      </c>
      <c r="I50" s="99">
        <f t="shared" si="10"/>
        <v>0.25</v>
      </c>
      <c r="J50" s="25" t="str">
        <f>Aushang!H12</f>
        <v>denní jízdenka pro rodinu **</v>
      </c>
      <c r="K50" s="99">
        <f aca="true" t="shared" si="11" ref="K50:N51">K42</f>
        <v>0.75</v>
      </c>
      <c r="L50" s="99">
        <f t="shared" si="11"/>
        <v>0.5</v>
      </c>
      <c r="M50" s="99">
        <f t="shared" si="11"/>
        <v>0.375</v>
      </c>
      <c r="N50" s="99">
        <f t="shared" si="11"/>
        <v>0.25</v>
      </c>
    </row>
    <row r="51" spans="2:14" ht="12.75">
      <c r="B51" s="100" t="str">
        <f t="shared" si="9"/>
        <v>Dobersberg (Umsteigehaltestelle / přestupní zastávka)</v>
      </c>
      <c r="C51" s="101"/>
      <c r="D51" s="102"/>
      <c r="E51" s="10" t="str">
        <f>Aushang!G13</f>
        <v>€</v>
      </c>
      <c r="F51" s="10" t="str">
        <f t="shared" si="10"/>
        <v>€</v>
      </c>
      <c r="G51" s="10" t="str">
        <f t="shared" si="10"/>
        <v>€</v>
      </c>
      <c r="H51" s="10" t="str">
        <f t="shared" si="10"/>
        <v>€</v>
      </c>
      <c r="I51" s="10" t="str">
        <f t="shared" si="10"/>
        <v>€</v>
      </c>
      <c r="J51" s="10" t="str">
        <f>Aushang!H13</f>
        <v>KČ</v>
      </c>
      <c r="K51" s="10" t="str">
        <f t="shared" si="11"/>
        <v>KČ</v>
      </c>
      <c r="L51" s="10" t="str">
        <f t="shared" si="11"/>
        <v>KČ</v>
      </c>
      <c r="M51" s="10" t="str">
        <f t="shared" si="11"/>
        <v>KČ</v>
      </c>
      <c r="N51" s="10" t="str">
        <f t="shared" si="11"/>
        <v>KČ</v>
      </c>
    </row>
    <row r="52" spans="2:14" ht="12.75">
      <c r="B52" s="73" t="str">
        <f t="shared" si="9"/>
        <v>Thaya, Kriegerdenkmal</v>
      </c>
      <c r="C52" s="69" t="str">
        <f aca="true" t="shared" si="12" ref="C52:D73">C14</f>
        <v>-</v>
      </c>
      <c r="D52" s="74" t="str">
        <f t="shared" si="12"/>
        <v>Slavonice aut.nádr., Dačice aut.nádr., Telč aut.nádr.</v>
      </c>
      <c r="E52" s="75">
        <f>Aushang!G14</f>
        <v>10.5</v>
      </c>
      <c r="F52" s="75">
        <f>ROUNDUP($E52*F$12,1)</f>
        <v>7.8999999999999995</v>
      </c>
      <c r="G52" s="75">
        <f>ROUNDUP($E52*G$12,1)</f>
        <v>5.3</v>
      </c>
      <c r="H52" s="75">
        <f>ROUNDUP($E52*H$12,1)</f>
        <v>4</v>
      </c>
      <c r="I52" s="75">
        <f>ROUNDUP($E52*I$12,1)</f>
        <v>2.7</v>
      </c>
      <c r="J52" s="75">
        <f>Aushang!H14</f>
        <v>260</v>
      </c>
      <c r="K52" s="75">
        <f>ROUNDUP($E52*K$12,1)</f>
        <v>7.8999999999999995</v>
      </c>
      <c r="L52" s="75">
        <f>ROUNDUP($E52*L$12,1)</f>
        <v>5.3</v>
      </c>
      <c r="M52" s="75">
        <f>ROUNDUP($E52*M$12,1)</f>
        <v>4</v>
      </c>
      <c r="N52" s="75">
        <f>ROUNDUP($E52*N$12,1)</f>
        <v>2.7</v>
      </c>
    </row>
    <row r="53" spans="2:14" ht="12.75">
      <c r="B53" s="98" t="str">
        <f t="shared" si="9"/>
        <v>Waidhofen/Thaya, Busbahnhof</v>
      </c>
      <c r="C53" s="16" t="str">
        <f t="shared" si="12"/>
        <v>-</v>
      </c>
      <c r="D53" s="14" t="str">
        <f t="shared" si="12"/>
        <v>Slavonice aut.nádr., Dačice aut.nádr., Telč aut.nádr.</v>
      </c>
      <c r="E53" s="10">
        <f>Aushang!G15</f>
        <v>12</v>
      </c>
      <c r="F53" s="10">
        <f aca="true" t="shared" si="13" ref="F53:I73">ROUNDUP($E53*F$12,1)</f>
        <v>9</v>
      </c>
      <c r="G53" s="10">
        <f t="shared" si="13"/>
        <v>6</v>
      </c>
      <c r="H53" s="10">
        <f t="shared" si="13"/>
        <v>4.5</v>
      </c>
      <c r="I53" s="10">
        <f t="shared" si="13"/>
        <v>3</v>
      </c>
      <c r="J53" s="10">
        <f>Aushang!H15</f>
        <v>300</v>
      </c>
      <c r="K53" s="10">
        <f aca="true" t="shared" si="14" ref="K53:N73">ROUNDUP($E53*K$12,1)</f>
        <v>9</v>
      </c>
      <c r="L53" s="10">
        <f t="shared" si="14"/>
        <v>6</v>
      </c>
      <c r="M53" s="10">
        <f t="shared" si="14"/>
        <v>4.5</v>
      </c>
      <c r="N53" s="10">
        <f t="shared" si="14"/>
        <v>3</v>
      </c>
    </row>
    <row r="54" spans="2:14" ht="12.75">
      <c r="B54" s="68" t="str">
        <f t="shared" si="9"/>
        <v>Waidhofen/Thaya, Brunner Str.</v>
      </c>
      <c r="C54" s="69" t="str">
        <f t="shared" si="12"/>
        <v>-</v>
      </c>
      <c r="D54" s="70" t="str">
        <f t="shared" si="12"/>
        <v>Slavonice aut.nádr., Dačice aut.nádr., Telč aut.nádr.</v>
      </c>
      <c r="E54" s="71">
        <f>Aushang!G16</f>
        <v>12</v>
      </c>
      <c r="F54" s="71">
        <f t="shared" si="13"/>
        <v>9</v>
      </c>
      <c r="G54" s="71">
        <f t="shared" si="13"/>
        <v>6</v>
      </c>
      <c r="H54" s="71">
        <f t="shared" si="13"/>
        <v>4.5</v>
      </c>
      <c r="I54" s="71">
        <f t="shared" si="13"/>
        <v>3</v>
      </c>
      <c r="J54" s="71">
        <f>Aushang!H16</f>
        <v>300</v>
      </c>
      <c r="K54" s="71">
        <f t="shared" si="14"/>
        <v>9</v>
      </c>
      <c r="L54" s="71">
        <f t="shared" si="14"/>
        <v>6</v>
      </c>
      <c r="M54" s="71">
        <f t="shared" si="14"/>
        <v>4.5</v>
      </c>
      <c r="N54" s="71">
        <f t="shared" si="14"/>
        <v>3</v>
      </c>
    </row>
    <row r="55" spans="2:14" ht="12.75">
      <c r="B55" s="98" t="str">
        <f t="shared" si="9"/>
        <v>Götzweis, Ort</v>
      </c>
      <c r="C55" s="13" t="str">
        <f t="shared" si="12"/>
        <v>-</v>
      </c>
      <c r="D55" s="14" t="str">
        <f t="shared" si="12"/>
        <v>Slavonice aut.nádr., Dačice aut.nádr., Telč aut.nádr.</v>
      </c>
      <c r="E55" s="10">
        <f>Aushang!G17</f>
        <v>12</v>
      </c>
      <c r="F55" s="10">
        <f t="shared" si="13"/>
        <v>9</v>
      </c>
      <c r="G55" s="10">
        <f t="shared" si="13"/>
        <v>6</v>
      </c>
      <c r="H55" s="10">
        <f t="shared" si="13"/>
        <v>4.5</v>
      </c>
      <c r="I55" s="10">
        <f t="shared" si="13"/>
        <v>3</v>
      </c>
      <c r="J55" s="10">
        <f>Aushang!H17</f>
        <v>300</v>
      </c>
      <c r="K55" s="10">
        <f t="shared" si="14"/>
        <v>9</v>
      </c>
      <c r="L55" s="10">
        <f t="shared" si="14"/>
        <v>6</v>
      </c>
      <c r="M55" s="10">
        <f t="shared" si="14"/>
        <v>4.5</v>
      </c>
      <c r="N55" s="10">
        <f t="shared" si="14"/>
        <v>3</v>
      </c>
    </row>
    <row r="56" spans="2:14" ht="12.75">
      <c r="B56" s="68" t="str">
        <f t="shared" si="9"/>
        <v>Kottschallings, Ortsmitte</v>
      </c>
      <c r="C56" s="76" t="str">
        <f t="shared" si="12"/>
        <v>-</v>
      </c>
      <c r="D56" s="70" t="str">
        <f t="shared" si="12"/>
        <v>Slavonice aut.nádr., Dačice aut.nádr., Telč aut.nádr.</v>
      </c>
      <c r="E56" s="71">
        <f>Aushang!G18</f>
        <v>15.5</v>
      </c>
      <c r="F56" s="71">
        <f t="shared" si="13"/>
        <v>11.7</v>
      </c>
      <c r="G56" s="71">
        <f t="shared" si="13"/>
        <v>7.8</v>
      </c>
      <c r="H56" s="71">
        <f t="shared" si="13"/>
        <v>5.8999999999999995</v>
      </c>
      <c r="I56" s="71">
        <f t="shared" si="13"/>
        <v>3.9</v>
      </c>
      <c r="J56" s="71">
        <f>Aushang!H18</f>
        <v>380</v>
      </c>
      <c r="K56" s="71">
        <f t="shared" si="14"/>
        <v>11.7</v>
      </c>
      <c r="L56" s="71">
        <f t="shared" si="14"/>
        <v>7.8</v>
      </c>
      <c r="M56" s="71">
        <f t="shared" si="14"/>
        <v>5.8999999999999995</v>
      </c>
      <c r="N56" s="71">
        <f t="shared" si="14"/>
        <v>3.9</v>
      </c>
    </row>
    <row r="57" spans="2:14" ht="12.75">
      <c r="B57" s="98" t="str">
        <f t="shared" si="9"/>
        <v>Meires, Ort</v>
      </c>
      <c r="C57" s="17" t="str">
        <f t="shared" si="12"/>
        <v>-</v>
      </c>
      <c r="D57" s="14" t="str">
        <f t="shared" si="12"/>
        <v>Slavonice aut.nádr., Dačice aut.nádr., Telč aut.nádr.</v>
      </c>
      <c r="E57" s="10">
        <f>Aushang!G19</f>
        <v>15.5</v>
      </c>
      <c r="F57" s="10">
        <f t="shared" si="13"/>
        <v>11.7</v>
      </c>
      <c r="G57" s="10">
        <f t="shared" si="13"/>
        <v>7.8</v>
      </c>
      <c r="H57" s="10">
        <f t="shared" si="13"/>
        <v>5.8999999999999995</v>
      </c>
      <c r="I57" s="10">
        <f t="shared" si="13"/>
        <v>3.9</v>
      </c>
      <c r="J57" s="10">
        <f>Aushang!H19</f>
        <v>380</v>
      </c>
      <c r="K57" s="10">
        <f t="shared" si="14"/>
        <v>11.7</v>
      </c>
      <c r="L57" s="10">
        <f t="shared" si="14"/>
        <v>7.8</v>
      </c>
      <c r="M57" s="10">
        <f t="shared" si="14"/>
        <v>5.8999999999999995</v>
      </c>
      <c r="N57" s="10">
        <f t="shared" si="14"/>
        <v>3.9</v>
      </c>
    </row>
    <row r="58" spans="2:14" ht="12.75">
      <c r="B58" s="68" t="str">
        <f t="shared" si="9"/>
        <v>Windigsteig, Ortsmitte</v>
      </c>
      <c r="C58" s="69" t="str">
        <f t="shared" si="12"/>
        <v>-</v>
      </c>
      <c r="D58" s="70" t="str">
        <f t="shared" si="12"/>
        <v>Slavonice aut.nádr., Dačice aut.nádr., Telč aut.nádr.</v>
      </c>
      <c r="E58" s="71">
        <f>Aushang!G20</f>
        <v>15.5</v>
      </c>
      <c r="F58" s="71">
        <f t="shared" si="13"/>
        <v>11.7</v>
      </c>
      <c r="G58" s="71">
        <f t="shared" si="13"/>
        <v>7.8</v>
      </c>
      <c r="H58" s="71">
        <f t="shared" si="13"/>
        <v>5.8999999999999995</v>
      </c>
      <c r="I58" s="71">
        <f t="shared" si="13"/>
        <v>3.9</v>
      </c>
      <c r="J58" s="71">
        <f>Aushang!H20</f>
        <v>380</v>
      </c>
      <c r="K58" s="71">
        <f t="shared" si="14"/>
        <v>11.7</v>
      </c>
      <c r="L58" s="71">
        <f t="shared" si="14"/>
        <v>7.8</v>
      </c>
      <c r="M58" s="71">
        <f t="shared" si="14"/>
        <v>5.8999999999999995</v>
      </c>
      <c r="N58" s="71">
        <f t="shared" si="14"/>
        <v>3.9</v>
      </c>
    </row>
    <row r="59" spans="2:14" ht="12.75">
      <c r="B59" s="98" t="str">
        <f t="shared" si="9"/>
        <v>Markl, Ort</v>
      </c>
      <c r="C59" s="13" t="str">
        <f t="shared" si="12"/>
        <v>-</v>
      </c>
      <c r="D59" s="14" t="str">
        <f t="shared" si="12"/>
        <v>Slavonice aut.nádr., Dačice aut.nádr., Telč aut.nádr.</v>
      </c>
      <c r="E59" s="10">
        <f>Aushang!G21</f>
        <v>15.5</v>
      </c>
      <c r="F59" s="10">
        <f t="shared" si="13"/>
        <v>11.7</v>
      </c>
      <c r="G59" s="10">
        <f t="shared" si="13"/>
        <v>7.8</v>
      </c>
      <c r="H59" s="10">
        <f t="shared" si="13"/>
        <v>5.8999999999999995</v>
      </c>
      <c r="I59" s="10">
        <f t="shared" si="13"/>
        <v>3.9</v>
      </c>
      <c r="J59" s="10">
        <f>Aushang!H21</f>
        <v>380</v>
      </c>
      <c r="K59" s="10">
        <f t="shared" si="14"/>
        <v>11.7</v>
      </c>
      <c r="L59" s="10">
        <f t="shared" si="14"/>
        <v>7.8</v>
      </c>
      <c r="M59" s="10">
        <f t="shared" si="14"/>
        <v>5.8999999999999995</v>
      </c>
      <c r="N59" s="10">
        <f t="shared" si="14"/>
        <v>3.9</v>
      </c>
    </row>
    <row r="60" spans="2:14" ht="12.75">
      <c r="B60" s="68" t="str">
        <f t="shared" si="9"/>
        <v>Schwarzenau, Ortsmitte</v>
      </c>
      <c r="C60" s="76" t="str">
        <f t="shared" si="12"/>
        <v>-</v>
      </c>
      <c r="D60" s="70" t="str">
        <f t="shared" si="12"/>
        <v>Slavonice aut.nádr., Dačice aut.nádr., Telč aut.nádr.</v>
      </c>
      <c r="E60" s="71">
        <f>Aushang!G22</f>
        <v>15.5</v>
      </c>
      <c r="F60" s="71">
        <f t="shared" si="13"/>
        <v>11.7</v>
      </c>
      <c r="G60" s="71">
        <f t="shared" si="13"/>
        <v>7.8</v>
      </c>
      <c r="H60" s="71">
        <f t="shared" si="13"/>
        <v>5.8999999999999995</v>
      </c>
      <c r="I60" s="71">
        <f t="shared" si="13"/>
        <v>3.9</v>
      </c>
      <c r="J60" s="71">
        <f>Aushang!H22</f>
        <v>380</v>
      </c>
      <c r="K60" s="71">
        <f t="shared" si="14"/>
        <v>11.7</v>
      </c>
      <c r="L60" s="71">
        <f t="shared" si="14"/>
        <v>7.8</v>
      </c>
      <c r="M60" s="71">
        <f t="shared" si="14"/>
        <v>5.8999999999999995</v>
      </c>
      <c r="N60" s="71">
        <f t="shared" si="14"/>
        <v>3.9</v>
      </c>
    </row>
    <row r="61" spans="2:14" ht="12.75">
      <c r="B61" s="98" t="str">
        <f t="shared" si="9"/>
        <v>Schwarzenau, Bahnhof</v>
      </c>
      <c r="C61" s="17" t="str">
        <f t="shared" si="12"/>
        <v>-</v>
      </c>
      <c r="D61" s="14" t="str">
        <f t="shared" si="12"/>
        <v>Slavonice aut.nádr., Dačice aut.nádr., Telč aut.nádr.</v>
      </c>
      <c r="E61" s="10">
        <f>Aushang!G23</f>
        <v>15.5</v>
      </c>
      <c r="F61" s="10">
        <f t="shared" si="13"/>
        <v>11.7</v>
      </c>
      <c r="G61" s="10">
        <f t="shared" si="13"/>
        <v>7.8</v>
      </c>
      <c r="H61" s="10">
        <f t="shared" si="13"/>
        <v>5.8999999999999995</v>
      </c>
      <c r="I61" s="10">
        <f t="shared" si="13"/>
        <v>3.9</v>
      </c>
      <c r="J61" s="10">
        <f>Aushang!H23</f>
        <v>380</v>
      </c>
      <c r="K61" s="10">
        <f t="shared" si="14"/>
        <v>11.7</v>
      </c>
      <c r="L61" s="10">
        <f t="shared" si="14"/>
        <v>7.8</v>
      </c>
      <c r="M61" s="10">
        <f t="shared" si="14"/>
        <v>5.8999999999999995</v>
      </c>
      <c r="N61" s="10">
        <f t="shared" si="14"/>
        <v>3.9</v>
      </c>
    </row>
    <row r="62" spans="2:14" ht="12.75">
      <c r="B62" s="68" t="str">
        <f t="shared" si="9"/>
        <v>Hausbach bei Schwarzenau</v>
      </c>
      <c r="C62" s="69" t="str">
        <f t="shared" si="12"/>
        <v>-</v>
      </c>
      <c r="D62" s="70" t="str">
        <f t="shared" si="12"/>
        <v>Slavonice aut.nádr., Dačice aut.nádr., Telč aut.nádr.</v>
      </c>
      <c r="E62" s="71">
        <f>Aushang!G24</f>
        <v>15.5</v>
      </c>
      <c r="F62" s="71">
        <f t="shared" si="13"/>
        <v>11.7</v>
      </c>
      <c r="G62" s="71">
        <f t="shared" si="13"/>
        <v>7.8</v>
      </c>
      <c r="H62" s="71">
        <f t="shared" si="13"/>
        <v>5.8999999999999995</v>
      </c>
      <c r="I62" s="71">
        <f t="shared" si="13"/>
        <v>3.9</v>
      </c>
      <c r="J62" s="71">
        <f>Aushang!H24</f>
        <v>380</v>
      </c>
      <c r="K62" s="71">
        <f t="shared" si="14"/>
        <v>11.7</v>
      </c>
      <c r="L62" s="71">
        <f t="shared" si="14"/>
        <v>7.8</v>
      </c>
      <c r="M62" s="71">
        <f t="shared" si="14"/>
        <v>5.8999999999999995</v>
      </c>
      <c r="N62" s="71">
        <f t="shared" si="14"/>
        <v>3.9</v>
      </c>
    </row>
    <row r="63" spans="2:14" ht="12.75">
      <c r="B63" s="98" t="str">
        <f t="shared" si="9"/>
        <v>Großhaselbach, Gemeindeamt</v>
      </c>
      <c r="C63" s="13" t="str">
        <f t="shared" si="12"/>
        <v>-</v>
      </c>
      <c r="D63" s="14" t="str">
        <f t="shared" si="12"/>
        <v>Slavonice aut.nádr., Dačice aut.nádr., Telč aut.nádr.</v>
      </c>
      <c r="E63" s="10">
        <f>Aushang!G25</f>
        <v>15.5</v>
      </c>
      <c r="F63" s="10">
        <f t="shared" si="13"/>
        <v>11.7</v>
      </c>
      <c r="G63" s="10">
        <f t="shared" si="13"/>
        <v>7.8</v>
      </c>
      <c r="H63" s="10">
        <f t="shared" si="13"/>
        <v>5.8999999999999995</v>
      </c>
      <c r="I63" s="10">
        <f t="shared" si="13"/>
        <v>3.9</v>
      </c>
      <c r="J63" s="10">
        <f>Aushang!H25</f>
        <v>380</v>
      </c>
      <c r="K63" s="10">
        <f t="shared" si="14"/>
        <v>11.7</v>
      </c>
      <c r="L63" s="10">
        <f t="shared" si="14"/>
        <v>7.8</v>
      </c>
      <c r="M63" s="10">
        <f t="shared" si="14"/>
        <v>5.8999999999999995</v>
      </c>
      <c r="N63" s="10">
        <f t="shared" si="14"/>
        <v>3.9</v>
      </c>
    </row>
    <row r="64" spans="2:14" ht="12.75">
      <c r="B64" s="68" t="str">
        <f t="shared" si="9"/>
        <v>Ganz, Ort</v>
      </c>
      <c r="C64" s="69" t="str">
        <f t="shared" si="12"/>
        <v>-</v>
      </c>
      <c r="D64" s="70" t="str">
        <f t="shared" si="12"/>
        <v>Slavonice aut.nádr., Dačice aut.nádr., Telč aut.nádr.</v>
      </c>
      <c r="E64" s="71">
        <f>Aushang!G26</f>
        <v>15.5</v>
      </c>
      <c r="F64" s="71">
        <f t="shared" si="13"/>
        <v>11.7</v>
      </c>
      <c r="G64" s="71">
        <f t="shared" si="13"/>
        <v>7.8</v>
      </c>
      <c r="H64" s="71">
        <f t="shared" si="13"/>
        <v>5.8999999999999995</v>
      </c>
      <c r="I64" s="71">
        <f t="shared" si="13"/>
        <v>3.9</v>
      </c>
      <c r="J64" s="71">
        <f>Aushang!H26</f>
        <v>380</v>
      </c>
      <c r="K64" s="71">
        <f t="shared" si="14"/>
        <v>11.7</v>
      </c>
      <c r="L64" s="71">
        <f t="shared" si="14"/>
        <v>7.8</v>
      </c>
      <c r="M64" s="71">
        <f t="shared" si="14"/>
        <v>5.8999999999999995</v>
      </c>
      <c r="N64" s="71">
        <f t="shared" si="14"/>
        <v>3.9</v>
      </c>
    </row>
    <row r="65" spans="2:14" ht="12.75">
      <c r="B65" s="98" t="str">
        <f t="shared" si="9"/>
        <v>Großkainraths, Nr. 14</v>
      </c>
      <c r="C65" s="16" t="str">
        <f t="shared" si="12"/>
        <v>-</v>
      </c>
      <c r="D65" s="14" t="str">
        <f t="shared" si="12"/>
        <v>Slavonice aut.nádr., Dačice aut.nádr., Telč aut.nádr.</v>
      </c>
      <c r="E65" s="10">
        <f>Aushang!G27</f>
        <v>19</v>
      </c>
      <c r="F65" s="10">
        <f t="shared" si="13"/>
        <v>14.299999999999999</v>
      </c>
      <c r="G65" s="10">
        <f t="shared" si="13"/>
        <v>9.5</v>
      </c>
      <c r="H65" s="10">
        <f t="shared" si="13"/>
        <v>7.199999999999999</v>
      </c>
      <c r="I65" s="10">
        <f t="shared" si="13"/>
        <v>4.8</v>
      </c>
      <c r="J65" s="10">
        <f>Aushang!H27</f>
        <v>470</v>
      </c>
      <c r="K65" s="10">
        <f t="shared" si="14"/>
        <v>14.299999999999999</v>
      </c>
      <c r="L65" s="10">
        <f t="shared" si="14"/>
        <v>9.5</v>
      </c>
      <c r="M65" s="10">
        <f t="shared" si="14"/>
        <v>7.199999999999999</v>
      </c>
      <c r="N65" s="10">
        <f t="shared" si="14"/>
        <v>4.8</v>
      </c>
    </row>
    <row r="66" spans="2:14" ht="12.75">
      <c r="B66" s="68" t="str">
        <f t="shared" si="9"/>
        <v>Echsenbach, Gemeindeamt</v>
      </c>
      <c r="C66" s="72" t="str">
        <f t="shared" si="12"/>
        <v>-</v>
      </c>
      <c r="D66" s="70" t="str">
        <f t="shared" si="12"/>
        <v>Slavonice aut.nádr., Dačice aut.nádr., Telč aut.nádr.</v>
      </c>
      <c r="E66" s="71">
        <f>Aushang!G28</f>
        <v>19</v>
      </c>
      <c r="F66" s="71">
        <f t="shared" si="13"/>
        <v>14.299999999999999</v>
      </c>
      <c r="G66" s="71">
        <f t="shared" si="13"/>
        <v>9.5</v>
      </c>
      <c r="H66" s="71">
        <f t="shared" si="13"/>
        <v>7.199999999999999</v>
      </c>
      <c r="I66" s="71">
        <f>ROUNDUP($E66*I$12,1)</f>
        <v>4.8</v>
      </c>
      <c r="J66" s="71">
        <f>Aushang!H28</f>
        <v>470</v>
      </c>
      <c r="K66" s="71">
        <f t="shared" si="14"/>
        <v>14.299999999999999</v>
      </c>
      <c r="L66" s="71">
        <f t="shared" si="14"/>
        <v>9.5</v>
      </c>
      <c r="M66" s="71">
        <f t="shared" si="14"/>
        <v>7.199999999999999</v>
      </c>
      <c r="N66" s="71">
        <f t="shared" si="14"/>
        <v>4.8</v>
      </c>
    </row>
    <row r="67" spans="2:14" ht="12.75">
      <c r="B67" s="98" t="str">
        <f t="shared" si="9"/>
        <v>Gerweis, Kapelle</v>
      </c>
      <c r="C67" s="13" t="str">
        <f t="shared" si="12"/>
        <v>-</v>
      </c>
      <c r="D67" s="14" t="str">
        <f t="shared" si="12"/>
        <v>Slavonice aut.nádr., Dačice aut.nádr., Telč aut.nádr.</v>
      </c>
      <c r="E67" s="10">
        <f>Aushang!G29</f>
        <v>19</v>
      </c>
      <c r="F67" s="10">
        <f t="shared" si="13"/>
        <v>14.299999999999999</v>
      </c>
      <c r="G67" s="10">
        <f t="shared" si="13"/>
        <v>9.5</v>
      </c>
      <c r="H67" s="10">
        <f t="shared" si="13"/>
        <v>7.199999999999999</v>
      </c>
      <c r="I67" s="10">
        <f t="shared" si="13"/>
        <v>4.8</v>
      </c>
      <c r="J67" s="10">
        <f>Aushang!H29</f>
        <v>470</v>
      </c>
      <c r="K67" s="10">
        <f t="shared" si="14"/>
        <v>14.299999999999999</v>
      </c>
      <c r="L67" s="10">
        <f t="shared" si="14"/>
        <v>9.5</v>
      </c>
      <c r="M67" s="10">
        <f t="shared" si="14"/>
        <v>7.199999999999999</v>
      </c>
      <c r="N67" s="10">
        <f t="shared" si="14"/>
        <v>4.8</v>
      </c>
    </row>
    <row r="68" spans="2:14" ht="12.75">
      <c r="B68" s="68" t="str">
        <f t="shared" si="9"/>
        <v>Hörmanns/Zwettl, Ortsmitte</v>
      </c>
      <c r="C68" s="76" t="str">
        <f t="shared" si="12"/>
        <v>-</v>
      </c>
      <c r="D68" s="70" t="str">
        <f t="shared" si="12"/>
        <v>Slavonice aut.nádr., Dačice aut.nádr., Telč aut.nádr.</v>
      </c>
      <c r="E68" s="71">
        <f>Aushang!G30</f>
        <v>21.5</v>
      </c>
      <c r="F68" s="71">
        <f t="shared" si="13"/>
        <v>16.200000000000003</v>
      </c>
      <c r="G68" s="71">
        <f t="shared" si="13"/>
        <v>10.799999999999999</v>
      </c>
      <c r="H68" s="71">
        <f t="shared" si="13"/>
        <v>8.1</v>
      </c>
      <c r="I68" s="71">
        <f t="shared" si="13"/>
        <v>5.3999999999999995</v>
      </c>
      <c r="J68" s="71">
        <f>Aushang!H30</f>
        <v>530</v>
      </c>
      <c r="K68" s="71">
        <f t="shared" si="14"/>
        <v>16.200000000000003</v>
      </c>
      <c r="L68" s="71">
        <f t="shared" si="14"/>
        <v>10.799999999999999</v>
      </c>
      <c r="M68" s="71">
        <f t="shared" si="14"/>
        <v>8.1</v>
      </c>
      <c r="N68" s="71">
        <f t="shared" si="14"/>
        <v>5.3999999999999995</v>
      </c>
    </row>
    <row r="69" spans="2:14" ht="12.75">
      <c r="B69" s="98" t="str">
        <f t="shared" si="9"/>
        <v>Germanns, Ortsmitte</v>
      </c>
      <c r="C69" s="17" t="str">
        <f t="shared" si="12"/>
        <v>-</v>
      </c>
      <c r="D69" s="14" t="str">
        <f t="shared" si="12"/>
        <v>Slavonice aut.nádr., Dačice aut.nádr., Telč aut.nádr.</v>
      </c>
      <c r="E69" s="10">
        <f>Aushang!G31</f>
        <v>21.5</v>
      </c>
      <c r="F69" s="10">
        <f t="shared" si="13"/>
        <v>16.200000000000003</v>
      </c>
      <c r="G69" s="10">
        <f t="shared" si="13"/>
        <v>10.799999999999999</v>
      </c>
      <c r="H69" s="10">
        <f t="shared" si="13"/>
        <v>8.1</v>
      </c>
      <c r="I69" s="10">
        <f t="shared" si="13"/>
        <v>5.3999999999999995</v>
      </c>
      <c r="J69" s="10">
        <f>Aushang!H31</f>
        <v>530</v>
      </c>
      <c r="K69" s="10">
        <f t="shared" si="14"/>
        <v>16.200000000000003</v>
      </c>
      <c r="L69" s="10">
        <f t="shared" si="14"/>
        <v>10.799999999999999</v>
      </c>
      <c r="M69" s="10">
        <f t="shared" si="14"/>
        <v>8.1</v>
      </c>
      <c r="N69" s="10">
        <f t="shared" si="14"/>
        <v>5.3999999999999995</v>
      </c>
    </row>
    <row r="70" spans="2:14" ht="12.75">
      <c r="B70" s="68" t="str">
        <f t="shared" si="9"/>
        <v>Gerotten, Ortsmitte</v>
      </c>
      <c r="C70" s="72" t="str">
        <f t="shared" si="12"/>
        <v>-</v>
      </c>
      <c r="D70" s="70" t="str">
        <f t="shared" si="12"/>
        <v>Slavonice aut.nádr., Dačice aut.nádr., Telč aut.nádr.</v>
      </c>
      <c r="E70" s="71">
        <f>Aushang!G32</f>
        <v>24</v>
      </c>
      <c r="F70" s="71">
        <f t="shared" si="13"/>
        <v>18</v>
      </c>
      <c r="G70" s="71">
        <f t="shared" si="13"/>
        <v>12</v>
      </c>
      <c r="H70" s="71">
        <f t="shared" si="13"/>
        <v>9</v>
      </c>
      <c r="I70" s="71">
        <f t="shared" si="13"/>
        <v>6</v>
      </c>
      <c r="J70" s="71">
        <f>Aushang!H32</f>
        <v>600</v>
      </c>
      <c r="K70" s="71">
        <f t="shared" si="14"/>
        <v>18</v>
      </c>
      <c r="L70" s="71">
        <f t="shared" si="14"/>
        <v>12</v>
      </c>
      <c r="M70" s="71">
        <f t="shared" si="14"/>
        <v>9</v>
      </c>
      <c r="N70" s="71">
        <f t="shared" si="14"/>
        <v>6</v>
      </c>
    </row>
    <row r="71" spans="2:14" ht="12.75">
      <c r="B71" s="98" t="str">
        <f t="shared" si="9"/>
        <v>Zwettl, Gartenstraße/Schulturm</v>
      </c>
      <c r="C71" s="13" t="str">
        <f t="shared" si="12"/>
        <v>-</v>
      </c>
      <c r="D71" s="14" t="str">
        <f t="shared" si="12"/>
        <v>Slavonice aut.nádr., Dačice aut.nádr., Telč aut.nádr.</v>
      </c>
      <c r="E71" s="10">
        <f>Aushang!G33</f>
        <v>26</v>
      </c>
      <c r="F71" s="10">
        <f t="shared" si="13"/>
        <v>19.5</v>
      </c>
      <c r="G71" s="10">
        <f t="shared" si="13"/>
        <v>13</v>
      </c>
      <c r="H71" s="10">
        <f t="shared" si="13"/>
        <v>9.799999999999999</v>
      </c>
      <c r="I71" s="10">
        <f t="shared" si="13"/>
        <v>6.5</v>
      </c>
      <c r="J71" s="10">
        <f>Aushang!H33</f>
        <v>650</v>
      </c>
      <c r="K71" s="10">
        <f t="shared" si="14"/>
        <v>19.5</v>
      </c>
      <c r="L71" s="10">
        <f t="shared" si="14"/>
        <v>13</v>
      </c>
      <c r="M71" s="10">
        <f t="shared" si="14"/>
        <v>9.799999999999999</v>
      </c>
      <c r="N71" s="10">
        <f t="shared" si="14"/>
        <v>6.5</v>
      </c>
    </row>
    <row r="72" spans="2:14" ht="12.75">
      <c r="B72" s="68" t="str">
        <f t="shared" si="9"/>
        <v>Zwettl, Busbahnhof</v>
      </c>
      <c r="C72" s="69" t="str">
        <f t="shared" si="12"/>
        <v>-</v>
      </c>
      <c r="D72" s="70" t="str">
        <f t="shared" si="12"/>
        <v>Slavonice aut.nádr., Dačice aut.nádr., Telč aut.nádr.</v>
      </c>
      <c r="E72" s="71">
        <f>Aushang!G34</f>
        <v>26</v>
      </c>
      <c r="F72" s="71">
        <f t="shared" si="13"/>
        <v>19.5</v>
      </c>
      <c r="G72" s="71">
        <f t="shared" si="13"/>
        <v>13</v>
      </c>
      <c r="H72" s="71">
        <f t="shared" si="13"/>
        <v>9.799999999999999</v>
      </c>
      <c r="I72" s="71">
        <f t="shared" si="13"/>
        <v>6.5</v>
      </c>
      <c r="J72" s="71">
        <f>Aushang!H34</f>
        <v>650</v>
      </c>
      <c r="K72" s="71">
        <f t="shared" si="14"/>
        <v>19.5</v>
      </c>
      <c r="L72" s="71">
        <f t="shared" si="14"/>
        <v>13</v>
      </c>
      <c r="M72" s="71">
        <f t="shared" si="14"/>
        <v>9.799999999999999</v>
      </c>
      <c r="N72" s="71">
        <f t="shared" si="14"/>
        <v>6.5</v>
      </c>
    </row>
    <row r="73" spans="2:14" ht="12.75">
      <c r="B73" s="98" t="str">
        <f t="shared" si="9"/>
        <v>Zwettl, Gymnasium</v>
      </c>
      <c r="C73" s="13" t="str">
        <f t="shared" si="12"/>
        <v>-</v>
      </c>
      <c r="D73" s="14" t="str">
        <f t="shared" si="12"/>
        <v>Slavonice aut.nádr., Dačice aut.nádr., Telč aut.nádr.</v>
      </c>
      <c r="E73" s="10">
        <f>Aushang!G35</f>
        <v>26</v>
      </c>
      <c r="F73" s="10">
        <f t="shared" si="13"/>
        <v>19.5</v>
      </c>
      <c r="G73" s="10">
        <f t="shared" si="13"/>
        <v>13</v>
      </c>
      <c r="H73" s="10">
        <f t="shared" si="13"/>
        <v>9.799999999999999</v>
      </c>
      <c r="I73" s="10">
        <f t="shared" si="13"/>
        <v>6.5</v>
      </c>
      <c r="J73" s="10">
        <f>Aushang!H35</f>
        <v>650</v>
      </c>
      <c r="K73" s="10">
        <f t="shared" si="14"/>
        <v>19.5</v>
      </c>
      <c r="L73" s="10">
        <f t="shared" si="14"/>
        <v>13</v>
      </c>
      <c r="M73" s="10">
        <f t="shared" si="14"/>
        <v>9.799999999999999</v>
      </c>
      <c r="N73" s="10">
        <f t="shared" si="14"/>
        <v>6.5</v>
      </c>
    </row>
  </sheetData>
  <sheetProtection/>
  <mergeCells count="6">
    <mergeCell ref="B13:D13"/>
    <mergeCell ref="B42:D42"/>
    <mergeCell ref="B50:D50"/>
    <mergeCell ref="B51:D51"/>
    <mergeCell ref="B4:D4"/>
    <mergeCell ref="B12:D12"/>
  </mergeCells>
  <printOptions/>
  <pageMargins left="0.25" right="0.25" top="0.75" bottom="0.75" header="0.3" footer="0.3"/>
  <pageSetup horizontalDpi="600" verticalDpi="600" orientation="landscape" paperSize="9" scale="86" r:id="rId1"/>
  <rowBreaks count="1" manualBreakCount="1">
    <brk id="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Verkehrsverbund Ost-Region (VOR)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2011-12-02T07:52:50Z</cp:lastPrinted>
  <dcterms:created xsi:type="dcterms:W3CDTF">2011-11-14T09:07:20Z</dcterms:created>
  <dcterms:modified xsi:type="dcterms:W3CDTF">2011-12-02T07:55:13Z</dcterms:modified>
  <cp:category/>
  <cp:version/>
  <cp:contentType/>
  <cp:contentStatus/>
</cp:coreProperties>
</file>