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76" windowWidth="15360" windowHeight="8520" tabRatio="944" activeTab="0"/>
  </bookViews>
  <sheets>
    <sheet name="Rozpočet včetně kapitoly EP" sheetId="1" r:id="rId1"/>
    <sheet name="Rozpočet kapitola EP" sheetId="2" r:id="rId2"/>
    <sheet name="Rozpočet bez kapitoly EP a PVŠ" sheetId="3" r:id="rId3"/>
    <sheet name="Financování" sheetId="4" r:id="rId4"/>
    <sheet name="Daně" sheetId="5" r:id="rId5"/>
    <sheet name="SOCIÁLNÍ FOND " sheetId="6" r:id="rId6"/>
    <sheet name="FOND VYSOČINY" sheetId="7" r:id="rId7"/>
    <sheet name="Fond strateg.rez. " sheetId="8" r:id="rId8"/>
  </sheets>
  <externalReferences>
    <externalReference r:id="rId11"/>
  </externalReferences>
  <definedNames>
    <definedName name="_1000" localSheetId="4">'Daně'!#REF!</definedName>
    <definedName name="_1000">#REF!</definedName>
    <definedName name="_1001" localSheetId="4">'Daně'!#REF!</definedName>
    <definedName name="_1001">#REF!</definedName>
    <definedName name="_1002" localSheetId="4">'Daně'!#REF!</definedName>
    <definedName name="_1002">#REF!</definedName>
    <definedName name="_1003" localSheetId="4">'Daně'!#REF!</definedName>
    <definedName name="_1003">'[1]daně'!#REF!</definedName>
    <definedName name="_1004" localSheetId="4">'Daně'!#REF!</definedName>
    <definedName name="_1004">'[1]daně'!#REF!</definedName>
    <definedName name="_1005" localSheetId="4">'Daně'!#REF!</definedName>
    <definedName name="_1005">'[1]daně'!#REF!</definedName>
    <definedName name="_1006" localSheetId="4">'Daně'!#REF!</definedName>
    <definedName name="_1006">'[1]daně'!#REF!</definedName>
    <definedName name="_1007" localSheetId="4">'Daně'!#REF!</definedName>
    <definedName name="_1007">'[1]daně'!#REF!</definedName>
    <definedName name="_1008" localSheetId="4">'Daně'!#REF!</definedName>
    <definedName name="_1008">'[1]daně'!#REF!</definedName>
    <definedName name="_1009" localSheetId="4">'Daně'!#REF!</definedName>
    <definedName name="_1009">'[1]daně'!#REF!</definedName>
    <definedName name="_1010" localSheetId="4">'Daně'!#REF!</definedName>
    <definedName name="_1010">'[1]daně'!#REF!</definedName>
    <definedName name="_1011">'[1]daně'!#REF!</definedName>
    <definedName name="_1012">'[1]daně'!#REF!</definedName>
    <definedName name="_1013">'[1]daně'!#REF!</definedName>
    <definedName name="_1014">'[1]daně'!#REF!</definedName>
    <definedName name="_1015">'[1]daně'!#REF!</definedName>
    <definedName name="_1016" localSheetId="4">'Daně'!#REF!</definedName>
    <definedName name="_1016">'[1]daně'!#REF!</definedName>
    <definedName name="_1017" localSheetId="4">'Daně'!#REF!</definedName>
    <definedName name="_1017">#REF!</definedName>
    <definedName name="_1018" localSheetId="4">'Daně'!#REF!</definedName>
    <definedName name="_1018">#REF!</definedName>
    <definedName name="_1019" localSheetId="4">'Daně'!#REF!</definedName>
    <definedName name="_1019">#REF!</definedName>
    <definedName name="_1020" localSheetId="4">'Daně'!#REF!</definedName>
    <definedName name="_1020">#REF!</definedName>
    <definedName name="_1021" localSheetId="4">'Daně'!#REF!</definedName>
    <definedName name="_1021">#REF!</definedName>
    <definedName name="_1022" localSheetId="4">'Daně'!#REF!</definedName>
    <definedName name="_1022">'[1]daně'!#REF!</definedName>
    <definedName name="_1023" localSheetId="4">'Daně'!#REF!</definedName>
    <definedName name="_1023">'[1]daně'!#REF!</definedName>
    <definedName name="_1024" localSheetId="4">'Daně'!#REF!</definedName>
    <definedName name="_1024">'[1]daně'!#REF!</definedName>
    <definedName name="_1025" localSheetId="4">'Daně'!#REF!</definedName>
    <definedName name="_1025">'[1]daně'!#REF!</definedName>
    <definedName name="_1026" localSheetId="4">'Daně'!#REF!</definedName>
    <definedName name="_1026">'[1]daně'!#REF!</definedName>
    <definedName name="_1027" localSheetId="4">'Daně'!#REF!</definedName>
    <definedName name="_1027">'[1]daně'!#REF!</definedName>
    <definedName name="_1028" localSheetId="4">'Daně'!#REF!</definedName>
    <definedName name="_1028">'[1]daně'!#REF!</definedName>
    <definedName name="_1029" localSheetId="4">'Daně'!#REF!</definedName>
    <definedName name="_1029">'[1]daně'!#REF!</definedName>
    <definedName name="_1030">'[1]daně'!#REF!</definedName>
    <definedName name="_1031">'[1]daně'!#REF!</definedName>
    <definedName name="_1032">'[1]daně'!#REF!</definedName>
    <definedName name="_1033">'[1]daně'!#REF!</definedName>
    <definedName name="_1034">'[1]daně'!#REF!</definedName>
    <definedName name="_1035" localSheetId="4">'Daně'!#REF!</definedName>
    <definedName name="_1035">'[1]daně'!#REF!</definedName>
    <definedName name="_1036" localSheetId="4">'Daně'!#REF!</definedName>
    <definedName name="_1036">#REF!</definedName>
    <definedName name="_1037">'Daně'!#REF!</definedName>
    <definedName name="_1038">'Daně'!#REF!</definedName>
    <definedName name="_1039">'Daně'!#REF!</definedName>
    <definedName name="_1040">'Daně'!#REF!</definedName>
    <definedName name="_1041" localSheetId="4">'Daně'!#REF!</definedName>
    <definedName name="_1041">'[1]daně'!#REF!</definedName>
    <definedName name="_1042" localSheetId="4">'Daně'!#REF!</definedName>
    <definedName name="_1042">'[1]daně'!#REF!</definedName>
    <definedName name="_1043" localSheetId="4">'Daně'!#REF!</definedName>
    <definedName name="_1043">'[1]daně'!#REF!</definedName>
    <definedName name="_1044" localSheetId="4">'Daně'!#REF!</definedName>
    <definedName name="_1044">'[1]daně'!#REF!</definedName>
    <definedName name="_1045" localSheetId="4">'Daně'!#REF!</definedName>
    <definedName name="_1045">'[1]daně'!#REF!</definedName>
    <definedName name="_1046" localSheetId="4">'Daně'!#REF!</definedName>
    <definedName name="_1046">'[1]daně'!#REF!</definedName>
    <definedName name="_1047" localSheetId="4">'Daně'!#REF!</definedName>
    <definedName name="_1047">'[1]daně'!#REF!</definedName>
    <definedName name="_1048" localSheetId="4">'Daně'!#REF!</definedName>
    <definedName name="_1048">'[1]daně'!#REF!</definedName>
    <definedName name="_1049">'[1]daně'!#REF!</definedName>
    <definedName name="_1050">'[1]daně'!#REF!</definedName>
    <definedName name="_1051">'[1]daně'!#REF!</definedName>
    <definedName name="_1052">'[1]daně'!#REF!</definedName>
    <definedName name="_1053">'[1]daně'!#REF!</definedName>
    <definedName name="_1054">'[1]daně'!#REF!</definedName>
    <definedName name="_1059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>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 localSheetId="4">'Daně'!#REF!</definedName>
    <definedName name="_1089">#REF!</definedName>
    <definedName name="_1090" localSheetId="4">'Daně'!#REF!</definedName>
    <definedName name="_1090">#REF!</definedName>
    <definedName name="_1091" localSheetId="4">'Daně'!#REF!</definedName>
    <definedName name="_1091">#REF!</definedName>
    <definedName name="_1092" localSheetId="4">'Daně'!#REF!</definedName>
    <definedName name="_1092">#REF!</definedName>
    <definedName name="_1093" localSheetId="4">'Daně'!#REF!</definedName>
    <definedName name="_1093">#REF!</definedName>
    <definedName name="_1094" localSheetId="4">'Daně'!#REF!</definedName>
    <definedName name="_1094">#REF!</definedName>
    <definedName name="_1095" localSheetId="4">'Daně'!#REF!</definedName>
    <definedName name="_1095">'[1]daně'!#REF!</definedName>
    <definedName name="_1096" localSheetId="4">'Daně'!#REF!</definedName>
    <definedName name="_1096">'[1]daně'!#REF!</definedName>
    <definedName name="_1097" localSheetId="4">'Daně'!#REF!</definedName>
    <definedName name="_1097">'[1]daně'!#REF!</definedName>
    <definedName name="_1098" localSheetId="4">'Daně'!#REF!</definedName>
    <definedName name="_1098">'[1]daně'!#REF!</definedName>
    <definedName name="_1099" localSheetId="4">'Daně'!#REF!</definedName>
    <definedName name="_1099">'[1]daně'!#REF!</definedName>
    <definedName name="_1100" localSheetId="4">'Daně'!#REF!</definedName>
    <definedName name="_1100">'[1]daně'!#REF!</definedName>
    <definedName name="_1101" localSheetId="4">'Daně'!#REF!</definedName>
    <definedName name="_1101">'[1]daně'!#REF!</definedName>
    <definedName name="_1102" localSheetId="4">'Daně'!#REF!</definedName>
    <definedName name="_1102">'[1]daně'!#REF!</definedName>
    <definedName name="_1103">'[1]daně'!#REF!</definedName>
    <definedName name="_1104">'[1]daně'!#REF!</definedName>
    <definedName name="_1105">'[1]daně'!#REF!</definedName>
    <definedName name="_1106">'[1]daně'!#REF!</definedName>
    <definedName name="_1107">'[1]daně'!#REF!</definedName>
    <definedName name="_1108" localSheetId="4">'Daně'!#REF!</definedName>
    <definedName name="_1108">'[1]daně'!#REF!</definedName>
    <definedName name="_1109" localSheetId="4">'Daně'!#REF!</definedName>
    <definedName name="_1109">#REF!</definedName>
    <definedName name="_1110" localSheetId="4">'Daně'!#REF!</definedName>
    <definedName name="_1110">#REF!</definedName>
    <definedName name="_1111" localSheetId="4">'Daně'!#REF!</definedName>
    <definedName name="_1111">#REF!</definedName>
    <definedName name="_1112" localSheetId="4">'Daně'!#REF!</definedName>
    <definedName name="_1112">#REF!</definedName>
    <definedName name="_1113" localSheetId="4">'Daně'!#REF!</definedName>
    <definedName name="_1113">#REF!</definedName>
    <definedName name="_1114" localSheetId="4">'Daně'!#REF!</definedName>
    <definedName name="_1114">'[1]daně'!#REF!</definedName>
    <definedName name="_1115" localSheetId="4">'Daně'!#REF!</definedName>
    <definedName name="_1115">'[1]daně'!#REF!</definedName>
    <definedName name="_1116" localSheetId="4">'Daně'!#REF!</definedName>
    <definedName name="_1116">'[1]daně'!#REF!</definedName>
    <definedName name="_1117" localSheetId="4">'Daně'!#REF!</definedName>
    <definedName name="_1117">'[1]daně'!#REF!</definedName>
    <definedName name="_1118" localSheetId="4">'Daně'!#REF!</definedName>
    <definedName name="_1118">'[1]daně'!#REF!</definedName>
    <definedName name="_1119" localSheetId="4">'Daně'!#REF!</definedName>
    <definedName name="_1119">'[1]daně'!#REF!</definedName>
    <definedName name="_1120" localSheetId="4">'Daně'!#REF!</definedName>
    <definedName name="_1120">'[1]daně'!#REF!</definedName>
    <definedName name="_1121" localSheetId="4">'Daně'!#REF!</definedName>
    <definedName name="_1121">'[1]daně'!#REF!</definedName>
    <definedName name="_1122">'[1]daně'!#REF!</definedName>
    <definedName name="_1123">'[1]daně'!#REF!</definedName>
    <definedName name="_1124">'[1]daně'!#REF!</definedName>
    <definedName name="_1125">'[1]daně'!#REF!</definedName>
    <definedName name="_1126">'[1]daně'!#REF!</definedName>
    <definedName name="_1127" localSheetId="4">'Daně'!#REF!</definedName>
    <definedName name="_1127">'[1]daně'!#REF!</definedName>
    <definedName name="_1128" localSheetId="4">'Daně'!#REF!</definedName>
    <definedName name="_1128">#REF!</definedName>
    <definedName name="_1129" localSheetId="4">'Daně'!#REF!</definedName>
    <definedName name="_1129">#REF!</definedName>
    <definedName name="_1130" localSheetId="4">'Daně'!#REF!</definedName>
    <definedName name="_1130">#REF!</definedName>
    <definedName name="_1131" localSheetId="4">'Daně'!#REF!</definedName>
    <definedName name="_1131">#REF!</definedName>
    <definedName name="_1132" localSheetId="4">'Daně'!#REF!</definedName>
    <definedName name="_1132">#REF!</definedName>
    <definedName name="_1133" localSheetId="4">'Daně'!#REF!</definedName>
    <definedName name="_1133">'[1]daně'!#REF!</definedName>
    <definedName name="_1134" localSheetId="4">'Daně'!#REF!</definedName>
    <definedName name="_1134">'[1]daně'!#REF!</definedName>
    <definedName name="_1135" localSheetId="4">'Daně'!#REF!</definedName>
    <definedName name="_1135">'[1]daně'!#REF!</definedName>
    <definedName name="_1136" localSheetId="4">'Daně'!#REF!</definedName>
    <definedName name="_1136">'[1]daně'!#REF!</definedName>
    <definedName name="_1137" localSheetId="4">'Daně'!#REF!</definedName>
    <definedName name="_1137">'[1]daně'!#REF!</definedName>
    <definedName name="_1138" localSheetId="4">'Daně'!#REF!</definedName>
    <definedName name="_1138">'[1]daně'!#REF!</definedName>
    <definedName name="_1139" localSheetId="4">'Daně'!#REF!</definedName>
    <definedName name="_1139">'[1]daně'!#REF!</definedName>
    <definedName name="_1140" localSheetId="4">'Daně'!#REF!</definedName>
    <definedName name="_1140">'[1]daně'!#REF!</definedName>
    <definedName name="_1141">'[1]daně'!#REF!</definedName>
    <definedName name="_1142">'[1]daně'!#REF!</definedName>
    <definedName name="_1143">'[1]daně'!#REF!</definedName>
    <definedName name="_1144">'[1]daně'!#REF!</definedName>
    <definedName name="_1145">'[1]daně'!#REF!</definedName>
    <definedName name="_1146" localSheetId="4">'Daně'!#REF!</definedName>
    <definedName name="_1146">'[1]daně'!#REF!</definedName>
    <definedName name="_1147" localSheetId="4">'Daně'!#REF!</definedName>
    <definedName name="_1147">#REF!</definedName>
    <definedName name="_1148" localSheetId="4">'Daně'!#REF!</definedName>
    <definedName name="_1148">#REF!</definedName>
    <definedName name="_1149" localSheetId="4">'Daně'!#REF!</definedName>
    <definedName name="_1149">#REF!</definedName>
    <definedName name="_1150" localSheetId="4">'Daně'!#REF!</definedName>
    <definedName name="_1150">#REF!</definedName>
    <definedName name="_1151" localSheetId="4">'Daně'!#REF!</definedName>
    <definedName name="_1151">#REF!</definedName>
    <definedName name="_1152" localSheetId="4">'Daně'!#REF!</definedName>
    <definedName name="_1152">'[1]daně'!#REF!</definedName>
    <definedName name="_1153" localSheetId="4">'Daně'!#REF!</definedName>
    <definedName name="_1153">'[1]daně'!#REF!</definedName>
    <definedName name="_1154" localSheetId="4">'Daně'!#REF!</definedName>
    <definedName name="_1154">'[1]daně'!#REF!</definedName>
    <definedName name="_1155" localSheetId="4">'Daně'!#REF!</definedName>
    <definedName name="_1155">'[1]daně'!#REF!</definedName>
    <definedName name="_1156" localSheetId="4">'Daně'!#REF!</definedName>
    <definedName name="_1156">'[1]daně'!#REF!</definedName>
    <definedName name="_1157" localSheetId="4">'Daně'!#REF!</definedName>
    <definedName name="_1157">'[1]daně'!#REF!</definedName>
    <definedName name="_1158" localSheetId="4">'Daně'!#REF!</definedName>
    <definedName name="_1158">'[1]daně'!#REF!</definedName>
    <definedName name="_1159" localSheetId="4">'Daně'!#REF!</definedName>
    <definedName name="_1159">'[1]daně'!#REF!</definedName>
    <definedName name="_1160">'[1]daně'!#REF!</definedName>
    <definedName name="_1161">'[1]daně'!#REF!</definedName>
    <definedName name="_1162">'[1]daně'!#REF!</definedName>
    <definedName name="_1163">'[1]daně'!#REF!</definedName>
    <definedName name="_1164">'[1]daně'!#REF!</definedName>
    <definedName name="_1165" localSheetId="4">'Daně'!#REF!</definedName>
    <definedName name="_1165">'[1]daně'!#REF!</definedName>
    <definedName name="_1166" localSheetId="4">'Daně'!#REF!</definedName>
    <definedName name="_1166">#REF!</definedName>
    <definedName name="_1167" localSheetId="4">'Daně'!#REF!</definedName>
    <definedName name="_1167">#REF!</definedName>
    <definedName name="_1168" localSheetId="4">'Daně'!#REF!</definedName>
    <definedName name="_1168">#REF!</definedName>
    <definedName name="_1169" localSheetId="4">'Daně'!#REF!</definedName>
    <definedName name="_1169">#REF!</definedName>
    <definedName name="_1170" localSheetId="4">'Daně'!#REF!</definedName>
    <definedName name="_1170">#REF!</definedName>
    <definedName name="_1171" localSheetId="4">'Daně'!#REF!</definedName>
    <definedName name="_1171">'[1]daně'!#REF!</definedName>
    <definedName name="_1172" localSheetId="4">'Daně'!#REF!</definedName>
    <definedName name="_1172">'[1]daně'!#REF!</definedName>
    <definedName name="_1173" localSheetId="4">'Daně'!#REF!</definedName>
    <definedName name="_1173">'[1]daně'!#REF!</definedName>
    <definedName name="_1174" localSheetId="4">'Daně'!#REF!</definedName>
    <definedName name="_1174">'[1]daně'!#REF!</definedName>
    <definedName name="_1175" localSheetId="4">'Daně'!#REF!</definedName>
    <definedName name="_1175">'[1]daně'!#REF!</definedName>
    <definedName name="_1176" localSheetId="4">'Daně'!#REF!</definedName>
    <definedName name="_1176">'[1]daně'!#REF!</definedName>
    <definedName name="_1177" localSheetId="4">'Daně'!#REF!</definedName>
    <definedName name="_1177">'[1]daně'!#REF!</definedName>
    <definedName name="_1178" localSheetId="4">'Daně'!#REF!</definedName>
    <definedName name="_1178">'[1]daně'!#REF!</definedName>
    <definedName name="_1179">'[1]daně'!#REF!</definedName>
    <definedName name="_1180">'[1]daně'!#REF!</definedName>
    <definedName name="_1181">'[1]daně'!#REF!</definedName>
    <definedName name="_1182">'[1]daně'!#REF!</definedName>
    <definedName name="_1183">'[1]daně'!#REF!</definedName>
    <definedName name="_1184" localSheetId="4">'Daně'!#REF!</definedName>
    <definedName name="_1184">'[1]daně'!#REF!</definedName>
    <definedName name="_1185" localSheetId="4">'Daně'!#REF!</definedName>
    <definedName name="_1185">#REF!</definedName>
    <definedName name="_1186">'Daně'!#REF!</definedName>
    <definedName name="_1187">'Daně'!#REF!</definedName>
    <definedName name="_1188">'Daně'!#REF!</definedName>
    <definedName name="_1189">'Daně'!#REF!</definedName>
    <definedName name="_1190" localSheetId="4">'Daně'!#REF!</definedName>
    <definedName name="_1190">'[1]daně'!#REF!</definedName>
    <definedName name="_1191" localSheetId="4">'Daně'!#REF!</definedName>
    <definedName name="_1191">'[1]daně'!#REF!</definedName>
    <definedName name="_1192" localSheetId="4">'Daně'!#REF!</definedName>
    <definedName name="_1192">'[1]daně'!#REF!</definedName>
    <definedName name="_1193" localSheetId="4">'Daně'!#REF!</definedName>
    <definedName name="_1193">'[1]daně'!#REF!</definedName>
    <definedName name="_1194" localSheetId="4">'Daně'!#REF!</definedName>
    <definedName name="_1194">'[1]daně'!#REF!</definedName>
    <definedName name="_1195" localSheetId="4">'Daně'!#REF!</definedName>
    <definedName name="_1195">'[1]daně'!#REF!</definedName>
    <definedName name="_1196" localSheetId="4">'Daně'!#REF!</definedName>
    <definedName name="_1196">'[1]daně'!#REF!</definedName>
    <definedName name="_1197" localSheetId="4">'Daně'!#REF!</definedName>
    <definedName name="_1197">'[1]daně'!#REF!</definedName>
    <definedName name="_1198">'[1]daně'!#REF!</definedName>
    <definedName name="_1199">'[1]daně'!#REF!</definedName>
    <definedName name="_1200">'[1]daně'!#REF!</definedName>
    <definedName name="_1201">'[1]daně'!#REF!</definedName>
    <definedName name="_1202">'[1]daně'!#REF!</definedName>
    <definedName name="_1203">'[1]daně'!#REF!</definedName>
    <definedName name="_1208">#REF!</definedName>
    <definedName name="_1209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>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 localSheetId="4">'Daně'!#REF!</definedName>
    <definedName name="_1238">#REF!</definedName>
    <definedName name="_1239" localSheetId="4">'Daně'!#REF!</definedName>
    <definedName name="_1239">#REF!</definedName>
    <definedName name="_1240" localSheetId="4">'Daně'!#REF!</definedName>
    <definedName name="_1240">#REF!</definedName>
    <definedName name="_1241" localSheetId="4">'Daně'!#REF!</definedName>
    <definedName name="_1241">#REF!</definedName>
    <definedName name="_1242" localSheetId="4">'Daně'!#REF!</definedName>
    <definedName name="_1242">#REF!</definedName>
    <definedName name="_1243" localSheetId="4">'Daně'!#REF!</definedName>
    <definedName name="_1243">#REF!</definedName>
    <definedName name="_1244" localSheetId="4">'Daně'!#REF!</definedName>
    <definedName name="_1244">'[1]daně'!#REF!</definedName>
    <definedName name="_1245" localSheetId="4">'Daně'!#REF!</definedName>
    <definedName name="_1245">'[1]daně'!#REF!</definedName>
    <definedName name="_1246" localSheetId="4">'Daně'!#REF!</definedName>
    <definedName name="_1246">'[1]daně'!#REF!</definedName>
    <definedName name="_1247" localSheetId="4">'Daně'!#REF!</definedName>
    <definedName name="_1247">'[1]daně'!#REF!</definedName>
    <definedName name="_1248" localSheetId="4">'Daně'!#REF!</definedName>
    <definedName name="_1248">'[1]daně'!#REF!</definedName>
    <definedName name="_1249" localSheetId="4">'Daně'!#REF!</definedName>
    <definedName name="_1249">'[1]daně'!#REF!</definedName>
    <definedName name="_1250" localSheetId="4">'Daně'!#REF!</definedName>
    <definedName name="_1250">'[1]daně'!#REF!</definedName>
    <definedName name="_1251" localSheetId="4">'Daně'!#REF!</definedName>
    <definedName name="_1251">'[1]daně'!#REF!</definedName>
    <definedName name="_1252">'[1]daně'!#REF!</definedName>
    <definedName name="_1253">'[1]daně'!#REF!</definedName>
    <definedName name="_1254">'[1]daně'!#REF!</definedName>
    <definedName name="_1255">'[1]daně'!#REF!</definedName>
    <definedName name="_1256">'[1]daně'!#REF!</definedName>
    <definedName name="_1257" localSheetId="4">'Daně'!#REF!</definedName>
    <definedName name="_1257">'[1]daně'!#REF!</definedName>
    <definedName name="_1258" localSheetId="4">'Daně'!#REF!</definedName>
    <definedName name="_1258">#REF!</definedName>
    <definedName name="_1259" localSheetId="4">'Daně'!#REF!</definedName>
    <definedName name="_1259">#REF!</definedName>
    <definedName name="_1260" localSheetId="4">'Daně'!#REF!</definedName>
    <definedName name="_1260">#REF!</definedName>
    <definedName name="_1261" localSheetId="4">'Daně'!#REF!</definedName>
    <definedName name="_1261">#REF!</definedName>
    <definedName name="_1262" localSheetId="4">'Daně'!#REF!</definedName>
    <definedName name="_1262">#REF!</definedName>
    <definedName name="_1263" localSheetId="4">'Daně'!#REF!</definedName>
    <definedName name="_1263">'[1]daně'!#REF!</definedName>
    <definedName name="_1264" localSheetId="4">'Daně'!#REF!</definedName>
    <definedName name="_1264">'[1]daně'!#REF!</definedName>
    <definedName name="_1265" localSheetId="4">'Daně'!#REF!</definedName>
    <definedName name="_1265">'[1]daně'!#REF!</definedName>
    <definedName name="_1266" localSheetId="4">'Daně'!#REF!</definedName>
    <definedName name="_1266">'[1]daně'!#REF!</definedName>
    <definedName name="_1267" localSheetId="4">'Daně'!#REF!</definedName>
    <definedName name="_1267">'[1]daně'!#REF!</definedName>
    <definedName name="_1268" localSheetId="4">'Daně'!#REF!</definedName>
    <definedName name="_1268">'[1]daně'!#REF!</definedName>
    <definedName name="_1269" localSheetId="4">'Daně'!#REF!</definedName>
    <definedName name="_1269">'[1]daně'!#REF!</definedName>
    <definedName name="_1270" localSheetId="4">'Daně'!#REF!</definedName>
    <definedName name="_1270">'[1]daně'!#REF!</definedName>
    <definedName name="_1271">'[1]daně'!#REF!</definedName>
    <definedName name="_1272">'[1]daně'!#REF!</definedName>
    <definedName name="_1273">'[1]daně'!#REF!</definedName>
    <definedName name="_1274">'[1]daně'!#REF!</definedName>
    <definedName name="_1275">'[1]daně'!#REF!</definedName>
    <definedName name="_1276" localSheetId="4">'Daně'!#REF!</definedName>
    <definedName name="_1276">'[1]daně'!#REF!</definedName>
    <definedName name="_1277" localSheetId="4">'Daně'!#REF!</definedName>
    <definedName name="_1277">#REF!</definedName>
    <definedName name="_1278" localSheetId="4">'Daně'!#REF!</definedName>
    <definedName name="_1278">#REF!</definedName>
    <definedName name="_1279" localSheetId="4">'Daně'!#REF!</definedName>
    <definedName name="_1279">#REF!</definedName>
    <definedName name="_1280" localSheetId="4">'Daně'!#REF!</definedName>
    <definedName name="_1280">#REF!</definedName>
    <definedName name="_1281" localSheetId="4">'Daně'!#REF!</definedName>
    <definedName name="_1281">#REF!</definedName>
    <definedName name="_1282" localSheetId="4">'Daně'!#REF!</definedName>
    <definedName name="_1282">'[1]daně'!#REF!</definedName>
    <definedName name="_1283" localSheetId="4">'Daně'!#REF!</definedName>
    <definedName name="_1283">'[1]daně'!#REF!</definedName>
    <definedName name="_1284" localSheetId="4">'Daně'!#REF!</definedName>
    <definedName name="_1284">'[1]daně'!#REF!</definedName>
    <definedName name="_1285" localSheetId="4">'Daně'!#REF!</definedName>
    <definedName name="_1285">'[1]daně'!#REF!</definedName>
    <definedName name="_1286" localSheetId="4">'Daně'!#REF!</definedName>
    <definedName name="_1286">'[1]daně'!#REF!</definedName>
    <definedName name="_1287" localSheetId="4">'Daně'!#REF!</definedName>
    <definedName name="_1287">'[1]daně'!#REF!</definedName>
    <definedName name="_1288" localSheetId="4">'Daně'!#REF!</definedName>
    <definedName name="_1288">'[1]daně'!#REF!</definedName>
    <definedName name="_1289" localSheetId="4">'Daně'!#REF!</definedName>
    <definedName name="_1289">'[1]daně'!#REF!</definedName>
    <definedName name="_1290">'[1]daně'!#REF!</definedName>
    <definedName name="_1291">'[1]daně'!#REF!</definedName>
    <definedName name="_1292">'[1]daně'!#REF!</definedName>
    <definedName name="_1293">'[1]daně'!#REF!</definedName>
    <definedName name="_1294">'[1]daně'!#REF!</definedName>
    <definedName name="_1295" localSheetId="4">'Daně'!#REF!</definedName>
    <definedName name="_1295">'[1]daně'!#REF!</definedName>
    <definedName name="_1296" localSheetId="4">'Daně'!#REF!</definedName>
    <definedName name="_1296">#REF!</definedName>
    <definedName name="_1297" localSheetId="4">'Daně'!#REF!</definedName>
    <definedName name="_1297">#REF!</definedName>
    <definedName name="_1298" localSheetId="4">'Daně'!#REF!</definedName>
    <definedName name="_1298">#REF!</definedName>
    <definedName name="_1299" localSheetId="4">'Daně'!#REF!</definedName>
    <definedName name="_1299">#REF!</definedName>
    <definedName name="_1300" localSheetId="4">'Daně'!#REF!</definedName>
    <definedName name="_1300">#REF!</definedName>
    <definedName name="_1301" localSheetId="4">'Daně'!#REF!</definedName>
    <definedName name="_1301">'[1]daně'!#REF!</definedName>
    <definedName name="_1302" localSheetId="4">'Daně'!#REF!</definedName>
    <definedName name="_1302">'[1]daně'!#REF!</definedName>
    <definedName name="_1303" localSheetId="4">'Daně'!#REF!</definedName>
    <definedName name="_1303">'[1]daně'!#REF!</definedName>
    <definedName name="_1304" localSheetId="4">'Daně'!#REF!</definedName>
    <definedName name="_1304">'[1]daně'!#REF!</definedName>
    <definedName name="_1305" localSheetId="4">'Daně'!#REF!</definedName>
    <definedName name="_1305">'[1]daně'!#REF!</definedName>
    <definedName name="_1306" localSheetId="4">'Daně'!#REF!</definedName>
    <definedName name="_1306">'[1]daně'!#REF!</definedName>
    <definedName name="_1307" localSheetId="4">'Daně'!#REF!</definedName>
    <definedName name="_1307">'[1]daně'!#REF!</definedName>
    <definedName name="_1308" localSheetId="4">'Daně'!#REF!</definedName>
    <definedName name="_1308">'[1]daně'!#REF!</definedName>
    <definedName name="_1309">'[1]daně'!#REF!</definedName>
    <definedName name="_1310">'[1]daně'!#REF!</definedName>
    <definedName name="_1311">'[1]daně'!#REF!</definedName>
    <definedName name="_1312">'[1]daně'!#REF!</definedName>
    <definedName name="_1313">'[1]daně'!#REF!</definedName>
    <definedName name="_1314" localSheetId="4">'Daně'!#REF!</definedName>
    <definedName name="_1314">'[1]daně'!#REF!</definedName>
    <definedName name="_1315" localSheetId="4">'Daně'!#REF!</definedName>
    <definedName name="_1315">#REF!</definedName>
    <definedName name="_1316" localSheetId="4">'Daně'!#REF!</definedName>
    <definedName name="_1316">#REF!</definedName>
    <definedName name="_1317" localSheetId="4">'Daně'!#REF!</definedName>
    <definedName name="_1317">#REF!</definedName>
    <definedName name="_1318" localSheetId="4">'Daně'!#REF!</definedName>
    <definedName name="_1318">#REF!</definedName>
    <definedName name="_1319" localSheetId="4">'Daně'!#REF!</definedName>
    <definedName name="_1319">#REF!</definedName>
    <definedName name="_1320" localSheetId="4">'Daně'!#REF!</definedName>
    <definedName name="_1320">'[1]daně'!#REF!</definedName>
    <definedName name="_1321" localSheetId="4">'Daně'!#REF!</definedName>
    <definedName name="_1321">'[1]daně'!#REF!</definedName>
    <definedName name="_1322" localSheetId="4">'Daně'!#REF!</definedName>
    <definedName name="_1322">'[1]daně'!#REF!</definedName>
    <definedName name="_1323" localSheetId="4">'Daně'!#REF!</definedName>
    <definedName name="_1323">'[1]daně'!#REF!</definedName>
    <definedName name="_1324" localSheetId="4">'Daně'!#REF!</definedName>
    <definedName name="_1324">'[1]daně'!#REF!</definedName>
    <definedName name="_1325" localSheetId="4">'Daně'!#REF!</definedName>
    <definedName name="_1325">'[1]daně'!#REF!</definedName>
    <definedName name="_1326" localSheetId="4">'Daně'!#REF!</definedName>
    <definedName name="_1326">'[1]daně'!#REF!</definedName>
    <definedName name="_1327" localSheetId="4">'Daně'!#REF!</definedName>
    <definedName name="_1327">'[1]daně'!#REF!</definedName>
    <definedName name="_1328">'[1]daně'!#REF!</definedName>
    <definedName name="_1329">'[1]daně'!#REF!</definedName>
    <definedName name="_1330">'[1]daně'!#REF!</definedName>
    <definedName name="_1331">'[1]daně'!#REF!</definedName>
    <definedName name="_1332">'[1]daně'!#REF!</definedName>
    <definedName name="_1333" localSheetId="4">'Daně'!#REF!</definedName>
    <definedName name="_1333">'[1]daně'!#REF!</definedName>
    <definedName name="_1334" localSheetId="4">'Daně'!#REF!</definedName>
    <definedName name="_1334">#REF!</definedName>
    <definedName name="_1335">'Daně'!#REF!</definedName>
    <definedName name="_1336">'Daně'!#REF!</definedName>
    <definedName name="_1337">'Daně'!#REF!</definedName>
    <definedName name="_1338">'Daně'!#REF!</definedName>
    <definedName name="_1339" localSheetId="4">'Daně'!#REF!</definedName>
    <definedName name="_1339">'[1]daně'!#REF!</definedName>
    <definedName name="_1340" localSheetId="4">'Daně'!#REF!</definedName>
    <definedName name="_1340">'[1]daně'!#REF!</definedName>
    <definedName name="_1341" localSheetId="4">'Daně'!#REF!</definedName>
    <definedName name="_1341">'[1]daně'!#REF!</definedName>
    <definedName name="_1342" localSheetId="4">'Daně'!#REF!</definedName>
    <definedName name="_1342">'[1]daně'!#REF!</definedName>
    <definedName name="_1343" localSheetId="4">'Daně'!#REF!</definedName>
    <definedName name="_1343">'[1]daně'!#REF!</definedName>
    <definedName name="_1344" localSheetId="4">'Daně'!#REF!</definedName>
    <definedName name="_1344">'[1]daně'!#REF!</definedName>
    <definedName name="_1345" localSheetId="4">'Daně'!#REF!</definedName>
    <definedName name="_1345">'[1]daně'!#REF!</definedName>
    <definedName name="_1346" localSheetId="4">'Daně'!#REF!</definedName>
    <definedName name="_1346">'[1]daně'!#REF!</definedName>
    <definedName name="_1347">'[1]daně'!#REF!</definedName>
    <definedName name="_1348">'[1]daně'!#REF!</definedName>
    <definedName name="_1349">'[1]daně'!#REF!</definedName>
    <definedName name="_1350">'[1]daně'!#REF!</definedName>
    <definedName name="_1351">'[1]daně'!#REF!</definedName>
    <definedName name="_1352">'[1]daně'!#REF!</definedName>
    <definedName name="_1357">#REF!</definedName>
    <definedName name="_1358">#REF!</definedName>
    <definedName name="_1359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0">#REF!</definedName>
    <definedName name="_1381">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 localSheetId="4">'Daně'!#REF!</definedName>
    <definedName name="_1387">#REF!</definedName>
    <definedName name="_1388" localSheetId="4">'Daně'!#REF!</definedName>
    <definedName name="_1388">#REF!</definedName>
    <definedName name="_1389" localSheetId="4">'Daně'!#REF!</definedName>
    <definedName name="_1389">#REF!</definedName>
    <definedName name="_1390" localSheetId="4">'Daně'!#REF!</definedName>
    <definedName name="_1390">#REF!</definedName>
    <definedName name="_1391" localSheetId="4">'Daně'!#REF!</definedName>
    <definedName name="_1391">#REF!</definedName>
    <definedName name="_1392" localSheetId="4">'Daně'!#REF!</definedName>
    <definedName name="_1392">#REF!</definedName>
    <definedName name="_1393" localSheetId="4">'Daně'!#REF!</definedName>
    <definedName name="_1393">'[1]daně'!#REF!</definedName>
    <definedName name="_1394" localSheetId="4">'Daně'!#REF!</definedName>
    <definedName name="_1394">'[1]daně'!#REF!</definedName>
    <definedName name="_1395" localSheetId="4">'Daně'!#REF!</definedName>
    <definedName name="_1395">'[1]daně'!#REF!</definedName>
    <definedName name="_1396" localSheetId="4">'Daně'!#REF!</definedName>
    <definedName name="_1396">'[1]daně'!#REF!</definedName>
    <definedName name="_1397" localSheetId="4">'Daně'!#REF!</definedName>
    <definedName name="_1397">'[1]daně'!#REF!</definedName>
    <definedName name="_1398" localSheetId="4">'Daně'!#REF!</definedName>
    <definedName name="_1398">'[1]daně'!#REF!</definedName>
    <definedName name="_1399" localSheetId="4">'Daně'!#REF!</definedName>
    <definedName name="_1399">'[1]daně'!#REF!</definedName>
    <definedName name="_1400" localSheetId="4">'Daně'!#REF!</definedName>
    <definedName name="_1400">'[1]daně'!#REF!</definedName>
    <definedName name="_1401">'[1]daně'!#REF!</definedName>
    <definedName name="_1402">'[1]daně'!#REF!</definedName>
    <definedName name="_1403">'[1]daně'!#REF!</definedName>
    <definedName name="_1404">'[1]daně'!#REF!</definedName>
    <definedName name="_1405">'[1]daně'!#REF!</definedName>
    <definedName name="_1406" localSheetId="4">'Daně'!#REF!</definedName>
    <definedName name="_1406">'[1]daně'!#REF!</definedName>
    <definedName name="_1407" localSheetId="4">'Daně'!#REF!</definedName>
    <definedName name="_1407">#REF!</definedName>
    <definedName name="_1408" localSheetId="4">'Daně'!#REF!</definedName>
    <definedName name="_1408">#REF!</definedName>
    <definedName name="_1409" localSheetId="4">'Daně'!#REF!</definedName>
    <definedName name="_1409">#REF!</definedName>
    <definedName name="_1410" localSheetId="4">'Daně'!#REF!</definedName>
    <definedName name="_1410">#REF!</definedName>
    <definedName name="_1411" localSheetId="4">'Daně'!#REF!</definedName>
    <definedName name="_1411">#REF!</definedName>
    <definedName name="_1412" localSheetId="4">'Daně'!#REF!</definedName>
    <definedName name="_1412">'[1]daně'!#REF!</definedName>
    <definedName name="_1413" localSheetId="4">'Daně'!#REF!</definedName>
    <definedName name="_1413">'[1]daně'!#REF!</definedName>
    <definedName name="_1414" localSheetId="4">'Daně'!#REF!</definedName>
    <definedName name="_1414">'[1]daně'!#REF!</definedName>
    <definedName name="_1415" localSheetId="4">'Daně'!#REF!</definedName>
    <definedName name="_1415">'[1]daně'!#REF!</definedName>
    <definedName name="_1416" localSheetId="4">'Daně'!#REF!</definedName>
    <definedName name="_1416">'[1]daně'!#REF!</definedName>
    <definedName name="_1417" localSheetId="4">'Daně'!#REF!</definedName>
    <definedName name="_1417">'[1]daně'!#REF!</definedName>
    <definedName name="_1418" localSheetId="4">'Daně'!#REF!</definedName>
    <definedName name="_1418">'[1]daně'!#REF!</definedName>
    <definedName name="_1419" localSheetId="4">'Daně'!#REF!</definedName>
    <definedName name="_1419">'[1]daně'!#REF!</definedName>
    <definedName name="_1420">'[1]daně'!#REF!</definedName>
    <definedName name="_1421">'[1]daně'!#REF!</definedName>
    <definedName name="_1422">'[1]daně'!#REF!</definedName>
    <definedName name="_1423">'[1]daně'!#REF!</definedName>
    <definedName name="_1424">'[1]daně'!#REF!</definedName>
    <definedName name="_1425" localSheetId="4">'Daně'!#REF!</definedName>
    <definedName name="_1425">'[1]daně'!#REF!</definedName>
    <definedName name="_1426" localSheetId="4">'Daně'!#REF!</definedName>
    <definedName name="_1426">#REF!</definedName>
    <definedName name="_1427" localSheetId="4">'Daně'!#REF!</definedName>
    <definedName name="_1427">#REF!</definedName>
    <definedName name="_1428" localSheetId="4">'Daně'!#REF!</definedName>
    <definedName name="_1428">#REF!</definedName>
    <definedName name="_1429" localSheetId="4">'Daně'!#REF!</definedName>
    <definedName name="_1429">#REF!</definedName>
    <definedName name="_1430" localSheetId="4">'Daně'!#REF!</definedName>
    <definedName name="_1430">#REF!</definedName>
    <definedName name="_1431" localSheetId="4">'Daně'!#REF!</definedName>
    <definedName name="_1431">'[1]daně'!#REF!</definedName>
    <definedName name="_1432" localSheetId="4">'Daně'!#REF!</definedName>
    <definedName name="_1432">'[1]daně'!#REF!</definedName>
    <definedName name="_1433" localSheetId="4">'Daně'!#REF!</definedName>
    <definedName name="_1433">'[1]daně'!#REF!</definedName>
    <definedName name="_1434" localSheetId="4">'Daně'!#REF!</definedName>
    <definedName name="_1434">'[1]daně'!#REF!</definedName>
    <definedName name="_1435" localSheetId="4">'Daně'!#REF!</definedName>
    <definedName name="_1435">'[1]daně'!#REF!</definedName>
    <definedName name="_1436" localSheetId="4">'Daně'!#REF!</definedName>
    <definedName name="_1436">'[1]daně'!#REF!</definedName>
    <definedName name="_1437" localSheetId="4">'Daně'!#REF!</definedName>
    <definedName name="_1437">'[1]daně'!#REF!</definedName>
    <definedName name="_1438" localSheetId="4">'Daně'!#REF!</definedName>
    <definedName name="_1438">'[1]daně'!#REF!</definedName>
    <definedName name="_1439">'[1]daně'!#REF!</definedName>
    <definedName name="_1440">'[1]daně'!#REF!</definedName>
    <definedName name="_1441">'[1]daně'!#REF!</definedName>
    <definedName name="_1442">'[1]daně'!#REF!</definedName>
    <definedName name="_1443">'[1]daně'!#REF!</definedName>
    <definedName name="_1444" localSheetId="4">'Daně'!#REF!</definedName>
    <definedName name="_1444">'[1]daně'!#REF!</definedName>
    <definedName name="_1445" localSheetId="4">'Daně'!#REF!</definedName>
    <definedName name="_1445">#REF!</definedName>
    <definedName name="_1446" localSheetId="4">'Daně'!#REF!</definedName>
    <definedName name="_1446">#REF!</definedName>
    <definedName name="_1447" localSheetId="4">'Daně'!#REF!</definedName>
    <definedName name="_1447">#REF!</definedName>
    <definedName name="_1448" localSheetId="4">'Daně'!#REF!</definedName>
    <definedName name="_1448">#REF!</definedName>
    <definedName name="_1449" localSheetId="4">'Daně'!#REF!</definedName>
    <definedName name="_1449">#REF!</definedName>
    <definedName name="_1450" localSheetId="4">'Daně'!#REF!</definedName>
    <definedName name="_1450">'[1]daně'!#REF!</definedName>
    <definedName name="_1451" localSheetId="4">'Daně'!#REF!</definedName>
    <definedName name="_1451">'[1]daně'!#REF!</definedName>
    <definedName name="_1452" localSheetId="4">'Daně'!#REF!</definedName>
    <definedName name="_1452">'[1]daně'!#REF!</definedName>
    <definedName name="_1453" localSheetId="4">'Daně'!#REF!</definedName>
    <definedName name="_1453">'[1]daně'!#REF!</definedName>
    <definedName name="_1454" localSheetId="4">'Daně'!#REF!</definedName>
    <definedName name="_1454">'[1]daně'!#REF!</definedName>
    <definedName name="_1455" localSheetId="4">'Daně'!#REF!</definedName>
    <definedName name="_1455">'[1]daně'!#REF!</definedName>
    <definedName name="_1456" localSheetId="4">'Daně'!#REF!</definedName>
    <definedName name="_1456">'[1]daně'!#REF!</definedName>
    <definedName name="_1457" localSheetId="4">'Daně'!#REF!</definedName>
    <definedName name="_1457">'[1]daně'!#REF!</definedName>
    <definedName name="_1458">'[1]daně'!#REF!</definedName>
    <definedName name="_1459">'[1]daně'!#REF!</definedName>
    <definedName name="_1460">'[1]daně'!#REF!</definedName>
    <definedName name="_1461">'[1]daně'!#REF!</definedName>
    <definedName name="_1462">'[1]daně'!#REF!</definedName>
    <definedName name="_1463" localSheetId="4">'Daně'!#REF!</definedName>
    <definedName name="_1463">'[1]daně'!#REF!</definedName>
    <definedName name="_1464" localSheetId="4">'Daně'!#REF!</definedName>
    <definedName name="_1464">#REF!</definedName>
    <definedName name="_1465" localSheetId="4">'Daně'!#REF!</definedName>
    <definedName name="_1465">#REF!</definedName>
    <definedName name="_1466" localSheetId="4">'Daně'!#REF!</definedName>
    <definedName name="_1466">#REF!</definedName>
    <definedName name="_1467" localSheetId="4">'Daně'!#REF!</definedName>
    <definedName name="_1467">#REF!</definedName>
    <definedName name="_1468" localSheetId="4">'Daně'!#REF!</definedName>
    <definedName name="_1468">#REF!</definedName>
    <definedName name="_1469" localSheetId="4">'Daně'!#REF!</definedName>
    <definedName name="_1469">'[1]daně'!#REF!</definedName>
    <definedName name="_1470" localSheetId="4">'Daně'!#REF!</definedName>
    <definedName name="_1470">'[1]daně'!#REF!</definedName>
    <definedName name="_1471" localSheetId="4">'Daně'!#REF!</definedName>
    <definedName name="_1471">'[1]daně'!#REF!</definedName>
    <definedName name="_1472" localSheetId="4">'Daně'!#REF!</definedName>
    <definedName name="_1472">'[1]daně'!#REF!</definedName>
    <definedName name="_1473" localSheetId="4">'Daně'!#REF!</definedName>
    <definedName name="_1473">'[1]daně'!#REF!</definedName>
    <definedName name="_1474" localSheetId="4">'Daně'!#REF!</definedName>
    <definedName name="_1474">'[1]daně'!#REF!</definedName>
    <definedName name="_1475" localSheetId="4">'Daně'!#REF!</definedName>
    <definedName name="_1475">'[1]daně'!#REF!</definedName>
    <definedName name="_1476" localSheetId="4">'Daně'!#REF!</definedName>
    <definedName name="_1476">'[1]daně'!#REF!</definedName>
    <definedName name="_1477">'[1]daně'!#REF!</definedName>
    <definedName name="_1478">'[1]daně'!#REF!</definedName>
    <definedName name="_1479">'[1]daně'!#REF!</definedName>
    <definedName name="_1480">'[1]daně'!#REF!</definedName>
    <definedName name="_1481">'[1]daně'!#REF!</definedName>
    <definedName name="_1482" localSheetId="4">'Daně'!#REF!</definedName>
    <definedName name="_1482">'[1]daně'!#REF!</definedName>
    <definedName name="_1483" localSheetId="4">'Daně'!#REF!</definedName>
    <definedName name="_1483">#REF!</definedName>
    <definedName name="_1484">'Daně'!#REF!</definedName>
    <definedName name="_1485">'Daně'!#REF!</definedName>
    <definedName name="_1486">'Daně'!#REF!</definedName>
    <definedName name="_1487">'Daně'!#REF!</definedName>
    <definedName name="_1488" localSheetId="4">'Daně'!#REF!</definedName>
    <definedName name="_1488">'[1]daně'!#REF!</definedName>
    <definedName name="_1489" localSheetId="4">'Daně'!#REF!</definedName>
    <definedName name="_1489">'[1]daně'!#REF!</definedName>
    <definedName name="_1490" localSheetId="4">'Daně'!#REF!</definedName>
    <definedName name="_1490">'[1]daně'!#REF!</definedName>
    <definedName name="_1491" localSheetId="4">'Daně'!#REF!</definedName>
    <definedName name="_1491">'[1]daně'!#REF!</definedName>
    <definedName name="_1492" localSheetId="4">'Daně'!#REF!</definedName>
    <definedName name="_1492">'[1]daně'!#REF!</definedName>
    <definedName name="_1493" localSheetId="4">'Daně'!#REF!</definedName>
    <definedName name="_1493">'[1]daně'!#REF!</definedName>
    <definedName name="_1494" localSheetId="4">'Daně'!#REF!</definedName>
    <definedName name="_1494">'[1]daně'!#REF!</definedName>
    <definedName name="_1495" localSheetId="4">'Daně'!#REF!</definedName>
    <definedName name="_1495">'[1]daně'!#REF!</definedName>
    <definedName name="_1496">'[1]daně'!#REF!</definedName>
    <definedName name="_1497">'[1]daně'!#REF!</definedName>
    <definedName name="_1498">'[1]daně'!#REF!</definedName>
    <definedName name="_1499">'[1]daně'!#REF!</definedName>
    <definedName name="_1500">'[1]daně'!#REF!</definedName>
    <definedName name="_1501">'[1]daně'!#REF!</definedName>
    <definedName name="_1506">#REF!</definedName>
    <definedName name="_1507">#REF!</definedName>
    <definedName name="_1508">#REF!</definedName>
    <definedName name="_1509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0">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 localSheetId="4">'Daně'!#REF!</definedName>
    <definedName name="_1536">#REF!</definedName>
    <definedName name="_1537" localSheetId="4">'Daně'!#REF!</definedName>
    <definedName name="_1537">#REF!</definedName>
    <definedName name="_1538" localSheetId="4">'Daně'!#REF!</definedName>
    <definedName name="_1538">#REF!</definedName>
    <definedName name="_1539" localSheetId="4">'Daně'!#REF!</definedName>
    <definedName name="_1539">#REF!</definedName>
    <definedName name="_1540" localSheetId="4">'Daně'!#REF!</definedName>
    <definedName name="_1540">#REF!</definedName>
    <definedName name="_1541" localSheetId="4">'Daně'!#REF!</definedName>
    <definedName name="_1541">#REF!</definedName>
    <definedName name="_1542" localSheetId="4">'Daně'!#REF!</definedName>
    <definedName name="_1542">'[1]daně'!#REF!</definedName>
    <definedName name="_1543" localSheetId="4">'Daně'!#REF!</definedName>
    <definedName name="_1543">'[1]daně'!#REF!</definedName>
    <definedName name="_1544" localSheetId="4">'Daně'!#REF!</definedName>
    <definedName name="_1544">'[1]daně'!#REF!</definedName>
    <definedName name="_1545" localSheetId="4">'Daně'!#REF!</definedName>
    <definedName name="_1545">'[1]daně'!#REF!</definedName>
    <definedName name="_1546" localSheetId="4">'Daně'!#REF!</definedName>
    <definedName name="_1546">'[1]daně'!#REF!</definedName>
    <definedName name="_1547" localSheetId="4">'Daně'!#REF!</definedName>
    <definedName name="_1547">'[1]daně'!#REF!</definedName>
    <definedName name="_1548" localSheetId="4">'Daně'!#REF!</definedName>
    <definedName name="_1548">'[1]daně'!#REF!</definedName>
    <definedName name="_1549" localSheetId="4">'Daně'!#REF!</definedName>
    <definedName name="_1549">'[1]daně'!#REF!</definedName>
    <definedName name="_1550">'[1]daně'!#REF!</definedName>
    <definedName name="_1551">'[1]daně'!#REF!</definedName>
    <definedName name="_1552">'[1]daně'!#REF!</definedName>
    <definedName name="_1553">'[1]daně'!#REF!</definedName>
    <definedName name="_1554">'[1]daně'!#REF!</definedName>
    <definedName name="_1555" localSheetId="4">'Daně'!#REF!</definedName>
    <definedName name="_1555">'[1]daně'!#REF!</definedName>
    <definedName name="_1556" localSheetId="4">'Daně'!#REF!</definedName>
    <definedName name="_1556">#REF!</definedName>
    <definedName name="_1557" localSheetId="4">'Daně'!#REF!</definedName>
    <definedName name="_1557">#REF!</definedName>
    <definedName name="_1558" localSheetId="4">'Daně'!#REF!</definedName>
    <definedName name="_1558">#REF!</definedName>
    <definedName name="_1559" localSheetId="4">'Daně'!#REF!</definedName>
    <definedName name="_1559">#REF!</definedName>
    <definedName name="_1560" localSheetId="4">'Daně'!#REF!</definedName>
    <definedName name="_1560">#REF!</definedName>
    <definedName name="_1561" localSheetId="4">'Daně'!#REF!</definedName>
    <definedName name="_1561">'[1]daně'!#REF!</definedName>
    <definedName name="_1562" localSheetId="4">'Daně'!#REF!</definedName>
    <definedName name="_1562">'[1]daně'!#REF!</definedName>
    <definedName name="_1563" localSheetId="4">'Daně'!#REF!</definedName>
    <definedName name="_1563">'[1]daně'!#REF!</definedName>
    <definedName name="_1564" localSheetId="4">'Daně'!#REF!</definedName>
    <definedName name="_1564">'[1]daně'!#REF!</definedName>
    <definedName name="_1565" localSheetId="4">'Daně'!#REF!</definedName>
    <definedName name="_1565">'[1]daně'!#REF!</definedName>
    <definedName name="_1566" localSheetId="4">'Daně'!#REF!</definedName>
    <definedName name="_1566">'[1]daně'!#REF!</definedName>
    <definedName name="_1567" localSheetId="4">'Daně'!#REF!</definedName>
    <definedName name="_1567">'[1]daně'!#REF!</definedName>
    <definedName name="_1568" localSheetId="4">'Daně'!#REF!</definedName>
    <definedName name="_1568">'[1]daně'!#REF!</definedName>
    <definedName name="_1569">'[1]daně'!#REF!</definedName>
    <definedName name="_1570">'[1]daně'!#REF!</definedName>
    <definedName name="_1571">'[1]daně'!#REF!</definedName>
    <definedName name="_1572">'[1]daně'!#REF!</definedName>
    <definedName name="_1573">'[1]daně'!#REF!</definedName>
    <definedName name="_1574" localSheetId="4">'Daně'!#REF!</definedName>
    <definedName name="_1574">'[1]daně'!#REF!</definedName>
    <definedName name="_1575" localSheetId="4">'Daně'!#REF!</definedName>
    <definedName name="_1575">#REF!</definedName>
    <definedName name="_1576" localSheetId="4">'Daně'!#REF!</definedName>
    <definedName name="_1576">#REF!</definedName>
    <definedName name="_1577" localSheetId="4">'Daně'!#REF!</definedName>
    <definedName name="_1577">#REF!</definedName>
    <definedName name="_1578" localSheetId="4">'Daně'!#REF!</definedName>
    <definedName name="_1578">#REF!</definedName>
    <definedName name="_1579" localSheetId="4">'Daně'!#REF!</definedName>
    <definedName name="_1579">#REF!</definedName>
    <definedName name="_1580" localSheetId="4">'Daně'!#REF!</definedName>
    <definedName name="_1580">'[1]daně'!#REF!</definedName>
    <definedName name="_1581" localSheetId="4">'Daně'!#REF!</definedName>
    <definedName name="_1581">'[1]daně'!#REF!</definedName>
    <definedName name="_1582" localSheetId="4">'Daně'!#REF!</definedName>
    <definedName name="_1582">'[1]daně'!#REF!</definedName>
    <definedName name="_1583" localSheetId="4">'Daně'!#REF!</definedName>
    <definedName name="_1583">'[1]daně'!#REF!</definedName>
    <definedName name="_1584" localSheetId="4">'Daně'!#REF!</definedName>
    <definedName name="_1584">'[1]daně'!#REF!</definedName>
    <definedName name="_1585" localSheetId="4">'Daně'!#REF!</definedName>
    <definedName name="_1585">'[1]daně'!#REF!</definedName>
    <definedName name="_1586" localSheetId="4">'Daně'!#REF!</definedName>
    <definedName name="_1586">'[1]daně'!#REF!</definedName>
    <definedName name="_1587" localSheetId="4">'Daně'!#REF!</definedName>
    <definedName name="_1587">'[1]daně'!#REF!</definedName>
    <definedName name="_1588">'[1]daně'!#REF!</definedName>
    <definedName name="_1589">'[1]daně'!#REF!</definedName>
    <definedName name="_1590">'[1]daně'!#REF!</definedName>
    <definedName name="_1591">'[1]daně'!#REF!</definedName>
    <definedName name="_1592">'[1]daně'!#REF!</definedName>
    <definedName name="_1593" localSheetId="4">'Daně'!#REF!</definedName>
    <definedName name="_1593">'[1]daně'!#REF!</definedName>
    <definedName name="_1594" localSheetId="4">'Daně'!#REF!</definedName>
    <definedName name="_1594">#REF!</definedName>
    <definedName name="_1595" localSheetId="4">'Daně'!#REF!</definedName>
    <definedName name="_1595">#REF!</definedName>
    <definedName name="_1596" localSheetId="4">'Daně'!#REF!</definedName>
    <definedName name="_1596">#REF!</definedName>
    <definedName name="_1597" localSheetId="4">'Daně'!#REF!</definedName>
    <definedName name="_1597">#REF!</definedName>
    <definedName name="_1598" localSheetId="4">'Daně'!#REF!</definedName>
    <definedName name="_1598">#REF!</definedName>
    <definedName name="_1599" localSheetId="4">'Daně'!#REF!</definedName>
    <definedName name="_1599">'[1]daně'!#REF!</definedName>
    <definedName name="_1600" localSheetId="4">'Daně'!#REF!</definedName>
    <definedName name="_1600">'[1]daně'!#REF!</definedName>
    <definedName name="_1601" localSheetId="4">'Daně'!#REF!</definedName>
    <definedName name="_1601">'[1]daně'!#REF!</definedName>
    <definedName name="_1602" localSheetId="4">'Daně'!#REF!</definedName>
    <definedName name="_1602">'[1]daně'!#REF!</definedName>
    <definedName name="_1603" localSheetId="4">'Daně'!#REF!</definedName>
    <definedName name="_1603">'[1]daně'!#REF!</definedName>
    <definedName name="_1604" localSheetId="4">'Daně'!#REF!</definedName>
    <definedName name="_1604">'[1]daně'!#REF!</definedName>
    <definedName name="_1605" localSheetId="4">'Daně'!#REF!</definedName>
    <definedName name="_1605">'[1]daně'!#REF!</definedName>
    <definedName name="_1606" localSheetId="4">'Daně'!#REF!</definedName>
    <definedName name="_1606">'[1]daně'!#REF!</definedName>
    <definedName name="_1607">'[1]daně'!#REF!</definedName>
    <definedName name="_1608">'[1]daně'!#REF!</definedName>
    <definedName name="_1609">'[1]daně'!#REF!</definedName>
    <definedName name="_1610">'[1]daně'!#REF!</definedName>
    <definedName name="_1611">'[1]daně'!#REF!</definedName>
    <definedName name="_1612" localSheetId="4">'Daně'!#REF!</definedName>
    <definedName name="_1612">'[1]daně'!#REF!</definedName>
    <definedName name="_1613" localSheetId="4">'Daně'!#REF!</definedName>
    <definedName name="_1613">#REF!</definedName>
    <definedName name="_1614" localSheetId="4">'Daně'!#REF!</definedName>
    <definedName name="_1614">#REF!</definedName>
    <definedName name="_1615" localSheetId="4">'Daně'!#REF!</definedName>
    <definedName name="_1615">#REF!</definedName>
    <definedName name="_1616" localSheetId="4">'Daně'!#REF!</definedName>
    <definedName name="_1616">#REF!</definedName>
    <definedName name="_1617" localSheetId="4">'Daně'!#REF!</definedName>
    <definedName name="_1617">#REF!</definedName>
    <definedName name="_1618" localSheetId="4">'Daně'!#REF!</definedName>
    <definedName name="_1618">'[1]daně'!#REF!</definedName>
    <definedName name="_1619" localSheetId="4">'Daně'!#REF!</definedName>
    <definedName name="_1619">'[1]daně'!#REF!</definedName>
    <definedName name="_1620" localSheetId="4">'Daně'!#REF!</definedName>
    <definedName name="_1620">'[1]daně'!#REF!</definedName>
    <definedName name="_1621" localSheetId="4">'Daně'!#REF!</definedName>
    <definedName name="_1621">'[1]daně'!#REF!</definedName>
    <definedName name="_1622" localSheetId="4">'Daně'!#REF!</definedName>
    <definedName name="_1622">'[1]daně'!#REF!</definedName>
    <definedName name="_1623" localSheetId="4">'Daně'!#REF!</definedName>
    <definedName name="_1623">'[1]daně'!#REF!</definedName>
    <definedName name="_1624" localSheetId="4">'Daně'!#REF!</definedName>
    <definedName name="_1624">'[1]daně'!#REF!</definedName>
    <definedName name="_1625" localSheetId="4">'Daně'!#REF!</definedName>
    <definedName name="_1625">'[1]daně'!#REF!</definedName>
    <definedName name="_1626">'[1]daně'!#REF!</definedName>
    <definedName name="_1627">'[1]daně'!#REF!</definedName>
    <definedName name="_1628">'[1]daně'!#REF!</definedName>
    <definedName name="_1629">'[1]daně'!#REF!</definedName>
    <definedName name="_1630">'[1]daně'!#REF!</definedName>
    <definedName name="_1631" localSheetId="4">'Daně'!#REF!</definedName>
    <definedName name="_1631">'[1]daně'!#REF!</definedName>
    <definedName name="_1632" localSheetId="4">'Daně'!#REF!</definedName>
    <definedName name="_1632">#REF!</definedName>
    <definedName name="_1633">'Daně'!#REF!</definedName>
    <definedName name="_1634">'Daně'!#REF!</definedName>
    <definedName name="_1635">'Daně'!#REF!</definedName>
    <definedName name="_1636">'Daně'!#REF!</definedName>
    <definedName name="_1637" localSheetId="4">'Daně'!#REF!</definedName>
    <definedName name="_1637">'[1]daně'!#REF!</definedName>
    <definedName name="_1638" localSheetId="4">'Daně'!#REF!</definedName>
    <definedName name="_1638">'[1]daně'!#REF!</definedName>
    <definedName name="_1639" localSheetId="4">'Daně'!#REF!</definedName>
    <definedName name="_1639">'[1]daně'!#REF!</definedName>
    <definedName name="_1640" localSheetId="4">'Daně'!#REF!</definedName>
    <definedName name="_1640">'[1]daně'!#REF!</definedName>
    <definedName name="_1641" localSheetId="4">'Daně'!#REF!</definedName>
    <definedName name="_1641">'[1]daně'!#REF!</definedName>
    <definedName name="_1642" localSheetId="4">'Daně'!#REF!</definedName>
    <definedName name="_1642">'[1]daně'!#REF!</definedName>
    <definedName name="_1643" localSheetId="4">'Daně'!#REF!</definedName>
    <definedName name="_1643">'[1]daně'!#REF!</definedName>
    <definedName name="_1644" localSheetId="4">'Daně'!#REF!</definedName>
    <definedName name="_1644">'[1]daně'!#REF!</definedName>
    <definedName name="_1645">'[1]daně'!#REF!</definedName>
    <definedName name="_1646">'[1]daně'!#REF!</definedName>
    <definedName name="_1647">'[1]daně'!#REF!</definedName>
    <definedName name="_1648">'[1]daně'!#REF!</definedName>
    <definedName name="_1649">'[1]daně'!#REF!</definedName>
    <definedName name="_1650">'[1]daně'!#REF!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>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 localSheetId="4">'Daně'!#REF!</definedName>
    <definedName name="_1685">#REF!</definedName>
    <definedName name="_1686" localSheetId="4">'Daně'!#REF!</definedName>
    <definedName name="_1686">#REF!</definedName>
    <definedName name="_1687" localSheetId="4">'Daně'!#REF!</definedName>
    <definedName name="_1687">#REF!</definedName>
    <definedName name="_1688" localSheetId="4">'Daně'!#REF!</definedName>
    <definedName name="_1688">#REF!</definedName>
    <definedName name="_1689" localSheetId="4">'Daně'!#REF!</definedName>
    <definedName name="_1689">#REF!</definedName>
    <definedName name="_1690" localSheetId="4">'Daně'!#REF!</definedName>
    <definedName name="_1690">#REF!</definedName>
    <definedName name="_1691" localSheetId="4">'Daně'!#REF!</definedName>
    <definedName name="_1691">#REF!</definedName>
    <definedName name="_1692" localSheetId="4">'Daně'!#REF!</definedName>
    <definedName name="_1692">#REF!</definedName>
    <definedName name="_1693" localSheetId="4">'Daně'!#REF!</definedName>
    <definedName name="_1693">#REF!</definedName>
    <definedName name="_1694" localSheetId="4">'Daně'!#REF!</definedName>
    <definedName name="_1694">#REF!</definedName>
    <definedName name="_1695" localSheetId="4">'Daně'!#REF!</definedName>
    <definedName name="_1695">#REF!</definedName>
    <definedName name="_1696" localSheetId="4">'Daně'!#REF!</definedName>
    <definedName name="_1696">#REF!</definedName>
    <definedName name="_1697" localSheetId="4">'Daně'!#REF!</definedName>
    <definedName name="_1697">#REF!</definedName>
    <definedName name="_1698" localSheetId="4">'Daně'!#REF!</definedName>
    <definedName name="_1698">#REF!</definedName>
    <definedName name="_1699">#REF!</definedName>
    <definedName name="_1700">#REF!</definedName>
    <definedName name="_1701">#REF!</definedName>
    <definedName name="_1702">#REF!</definedName>
    <definedName name="_1703">#REF!</definedName>
    <definedName name="_1704" localSheetId="4">'Daně'!#REF!</definedName>
    <definedName name="_1704">#REF!</definedName>
    <definedName name="_1705" localSheetId="4">'Daně'!#REF!</definedName>
    <definedName name="_1705">#REF!</definedName>
    <definedName name="_1706" localSheetId="4">'Daně'!#REF!</definedName>
    <definedName name="_1706">#REF!</definedName>
    <definedName name="_1707" localSheetId="4">'Daně'!#REF!</definedName>
    <definedName name="_1707">#REF!</definedName>
    <definedName name="_1708" localSheetId="4">'Daně'!#REF!</definedName>
    <definedName name="_1708">#REF!</definedName>
    <definedName name="_1709" localSheetId="4">'Daně'!#REF!</definedName>
    <definedName name="_1709">#REF!</definedName>
    <definedName name="_1710" localSheetId="4">'Daně'!#REF!</definedName>
    <definedName name="_1710">#REF!</definedName>
    <definedName name="_1711" localSheetId="4">'Daně'!#REF!</definedName>
    <definedName name="_1711">#REF!</definedName>
    <definedName name="_1712" localSheetId="4">'Daně'!#REF!</definedName>
    <definedName name="_1712">#REF!</definedName>
    <definedName name="_1713" localSheetId="4">'Daně'!#REF!</definedName>
    <definedName name="_1713">#REF!</definedName>
    <definedName name="_1714" localSheetId="4">'Daně'!#REF!</definedName>
    <definedName name="_1714">#REF!</definedName>
    <definedName name="_1715" localSheetId="4">'Daně'!#REF!</definedName>
    <definedName name="_1715">#REF!</definedName>
    <definedName name="_1716" localSheetId="4">'Daně'!#REF!</definedName>
    <definedName name="_1716">#REF!</definedName>
    <definedName name="_1717" localSheetId="4">'Daně'!#REF!</definedName>
    <definedName name="_1717">#REF!</definedName>
    <definedName name="_1718">#REF!</definedName>
    <definedName name="_1719">#REF!</definedName>
    <definedName name="_1720">#REF!</definedName>
    <definedName name="_1721">#REF!</definedName>
    <definedName name="_1722">#REF!</definedName>
    <definedName name="_1723" localSheetId="4">'Daně'!#REF!</definedName>
    <definedName name="_1723">#REF!</definedName>
    <definedName name="_1724" localSheetId="4">'Daně'!#REF!</definedName>
    <definedName name="_1724">#REF!</definedName>
    <definedName name="_1725" localSheetId="4">'Daně'!#REF!</definedName>
    <definedName name="_1725">#REF!</definedName>
    <definedName name="_1726" localSheetId="4">'Daně'!#REF!</definedName>
    <definedName name="_1726">#REF!</definedName>
    <definedName name="_1727" localSheetId="4">'Daně'!#REF!</definedName>
    <definedName name="_1727">#REF!</definedName>
    <definedName name="_1728" localSheetId="4">'Daně'!#REF!</definedName>
    <definedName name="_1728">#REF!</definedName>
    <definedName name="_1729" localSheetId="4">'Daně'!#REF!</definedName>
    <definedName name="_1729">#REF!</definedName>
    <definedName name="_1730" localSheetId="4">'Daně'!#REF!</definedName>
    <definedName name="_1730">#REF!</definedName>
    <definedName name="_1731" localSheetId="4">'Daně'!#REF!</definedName>
    <definedName name="_1731">#REF!</definedName>
    <definedName name="_1732" localSheetId="4">'Daně'!#REF!</definedName>
    <definedName name="_1732">#REF!</definedName>
    <definedName name="_1733" localSheetId="4">'Daně'!#REF!</definedName>
    <definedName name="_1733">#REF!</definedName>
    <definedName name="_1734" localSheetId="4">'Daně'!#REF!</definedName>
    <definedName name="_1734">#REF!</definedName>
    <definedName name="_1735" localSheetId="4">'Daně'!#REF!</definedName>
    <definedName name="_1735">#REF!</definedName>
    <definedName name="_1736" localSheetId="4">'Daně'!#REF!</definedName>
    <definedName name="_1736">#REF!</definedName>
    <definedName name="_1737">#REF!</definedName>
    <definedName name="_1738">#REF!</definedName>
    <definedName name="_1739">#REF!</definedName>
    <definedName name="_1740">#REF!</definedName>
    <definedName name="_1741">#REF!</definedName>
    <definedName name="_1742" localSheetId="4">'Daně'!#REF!</definedName>
    <definedName name="_1742">#REF!</definedName>
    <definedName name="_1743" localSheetId="4">'Daně'!#REF!</definedName>
    <definedName name="_1743">#REF!</definedName>
    <definedName name="_1744" localSheetId="4">'Daně'!#REF!</definedName>
    <definedName name="_1744">#REF!</definedName>
    <definedName name="_1745" localSheetId="4">'Daně'!#REF!</definedName>
    <definedName name="_1745">#REF!</definedName>
    <definedName name="_1746" localSheetId="4">'Daně'!#REF!</definedName>
    <definedName name="_1746">#REF!</definedName>
    <definedName name="_1747" localSheetId="4">'Daně'!#REF!</definedName>
    <definedName name="_1747">#REF!</definedName>
    <definedName name="_1748" localSheetId="4">'Daně'!#REF!</definedName>
    <definedName name="_1748">#REF!</definedName>
    <definedName name="_1749" localSheetId="4">'Daně'!#REF!</definedName>
    <definedName name="_1749">#REF!</definedName>
    <definedName name="_1750" localSheetId="4">'Daně'!#REF!</definedName>
    <definedName name="_1750">#REF!</definedName>
    <definedName name="_1751" localSheetId="4">'Daně'!#REF!</definedName>
    <definedName name="_1751">#REF!</definedName>
    <definedName name="_1752" localSheetId="4">'Daně'!#REF!</definedName>
    <definedName name="_1752">#REF!</definedName>
    <definedName name="_1753" localSheetId="4">'Daně'!#REF!</definedName>
    <definedName name="_1753">#REF!</definedName>
    <definedName name="_1754" localSheetId="4">'Daně'!#REF!</definedName>
    <definedName name="_1754">#REF!</definedName>
    <definedName name="_1755" localSheetId="4">'Daně'!#REF!</definedName>
    <definedName name="_1755">#REF!</definedName>
    <definedName name="_1756">#REF!</definedName>
    <definedName name="_1757">#REF!</definedName>
    <definedName name="_1758">#REF!</definedName>
    <definedName name="_1759">#REF!</definedName>
    <definedName name="_1760">#REF!</definedName>
    <definedName name="_1761" localSheetId="4">'Daně'!#REF!</definedName>
    <definedName name="_1761">#REF!</definedName>
    <definedName name="_1762" localSheetId="4">'Daně'!#REF!</definedName>
    <definedName name="_1762">#REF!</definedName>
    <definedName name="_1763" localSheetId="4">'Daně'!#REF!</definedName>
    <definedName name="_1763">#REF!</definedName>
    <definedName name="_1764" localSheetId="4">'Daně'!#REF!</definedName>
    <definedName name="_1764">#REF!</definedName>
    <definedName name="_1765" localSheetId="4">'Daně'!#REF!</definedName>
    <definedName name="_1765">#REF!</definedName>
    <definedName name="_1766" localSheetId="4">'Daně'!#REF!</definedName>
    <definedName name="_1766">#REF!</definedName>
    <definedName name="_1767" localSheetId="4">'Daně'!#REF!</definedName>
    <definedName name="_1767">#REF!</definedName>
    <definedName name="_1768" localSheetId="4">'Daně'!#REF!</definedName>
    <definedName name="_1768">#REF!</definedName>
    <definedName name="_1769" localSheetId="4">'Daně'!#REF!</definedName>
    <definedName name="_1769">#REF!</definedName>
    <definedName name="_1770" localSheetId="4">'Daně'!#REF!</definedName>
    <definedName name="_1770">#REF!</definedName>
    <definedName name="_1771" localSheetId="4">'Daně'!#REF!</definedName>
    <definedName name="_1771">#REF!</definedName>
    <definedName name="_1772" localSheetId="4">'Daně'!#REF!</definedName>
    <definedName name="_1772">#REF!</definedName>
    <definedName name="_1773" localSheetId="4">'Daně'!#REF!</definedName>
    <definedName name="_1773">#REF!</definedName>
    <definedName name="_1774" localSheetId="4">'Daně'!#REF!</definedName>
    <definedName name="_1774">#REF!</definedName>
    <definedName name="_1775">#REF!</definedName>
    <definedName name="_1776">#REF!</definedName>
    <definedName name="_1777">#REF!</definedName>
    <definedName name="_1778">#REF!</definedName>
    <definedName name="_1779">#REF!</definedName>
    <definedName name="_1780" localSheetId="4">'Daně'!#REF!</definedName>
    <definedName name="_1780">#REF!</definedName>
    <definedName name="_1781" localSheetId="4">'Daně'!#REF!</definedName>
    <definedName name="_1781">#REF!</definedName>
    <definedName name="_1782">'Daně'!#REF!</definedName>
    <definedName name="_1783">'Daně'!#REF!</definedName>
    <definedName name="_1784">'Daně'!#REF!</definedName>
    <definedName name="_1785">'Daně'!#REF!</definedName>
    <definedName name="_1786">'Daně'!#REF!</definedName>
    <definedName name="_1787">'Daně'!#REF!</definedName>
    <definedName name="_1788">'Daně'!#REF!</definedName>
    <definedName name="_1789">'Daně'!#REF!</definedName>
    <definedName name="_1790">'Daně'!#REF!</definedName>
    <definedName name="_1791">'Daně'!#REF!</definedName>
    <definedName name="_1792">'Daně'!#REF!</definedName>
    <definedName name="_1793">'Daně'!#REF!</definedName>
    <definedName name="_463">#REF!</definedName>
    <definedName name="_464">#REF!</definedName>
    <definedName name="_465">#REF!</definedName>
    <definedName name="_466">#REF!</definedName>
    <definedName name="_467">#REF!</definedName>
    <definedName name="_468" localSheetId="7">#REF!</definedName>
    <definedName name="_468" localSheetId="1">#REF!</definedName>
    <definedName name="_468" localSheetId="5">#REF!</definedName>
    <definedName name="_468">#REF!</definedName>
    <definedName name="_469" localSheetId="7">#REF!</definedName>
    <definedName name="_469" localSheetId="1">#REF!</definedName>
    <definedName name="_469" localSheetId="5">#REF!</definedName>
    <definedName name="_469">#REF!</definedName>
    <definedName name="_470" localSheetId="7">#REF!</definedName>
    <definedName name="_470" localSheetId="1">#REF!</definedName>
    <definedName name="_470" localSheetId="5">#REF!</definedName>
    <definedName name="_470">#REF!</definedName>
    <definedName name="_471" localSheetId="7">#REF!</definedName>
    <definedName name="_471" localSheetId="1">#REF!</definedName>
    <definedName name="_471" localSheetId="5">#REF!</definedName>
    <definedName name="_471">#REF!</definedName>
    <definedName name="_472" localSheetId="7">#REF!</definedName>
    <definedName name="_472" localSheetId="1">#REF!</definedName>
    <definedName name="_472" localSheetId="5">#REF!</definedName>
    <definedName name="_472">#REF!</definedName>
    <definedName name="_473" localSheetId="7">#REF!</definedName>
    <definedName name="_473" localSheetId="1">#REF!</definedName>
    <definedName name="_473" localSheetId="5">#REF!</definedName>
    <definedName name="_473">#REF!</definedName>
    <definedName name="_474" localSheetId="7">#REF!</definedName>
    <definedName name="_474" localSheetId="1">#REF!</definedName>
    <definedName name="_474" localSheetId="5">#REF!</definedName>
    <definedName name="_474">#REF!</definedName>
    <definedName name="_475" localSheetId="7">#REF!</definedName>
    <definedName name="_475" localSheetId="1">#REF!</definedName>
    <definedName name="_475" localSheetId="5">#REF!</definedName>
    <definedName name="_475">#REF!</definedName>
    <definedName name="_476" localSheetId="7">#REF!</definedName>
    <definedName name="_476" localSheetId="1">#REF!</definedName>
    <definedName name="_476" localSheetId="5">#REF!</definedName>
    <definedName name="_476">#REF!</definedName>
    <definedName name="_477" localSheetId="7">#REF!</definedName>
    <definedName name="_477" localSheetId="1">#REF!</definedName>
    <definedName name="_477" localSheetId="5">#REF!</definedName>
    <definedName name="_477">#REF!</definedName>
    <definedName name="_478" localSheetId="7">#REF!</definedName>
    <definedName name="_478" localSheetId="1">#REF!</definedName>
    <definedName name="_478" localSheetId="5">#REF!</definedName>
    <definedName name="_478">#REF!</definedName>
    <definedName name="_479" localSheetId="7">#REF!</definedName>
    <definedName name="_479" localSheetId="1">#REF!</definedName>
    <definedName name="_479" localSheetId="5">#REF!</definedName>
    <definedName name="_479">#REF!</definedName>
    <definedName name="_480" localSheetId="7">#REF!</definedName>
    <definedName name="_480" localSheetId="1">#REF!</definedName>
    <definedName name="_480" localSheetId="5">#REF!</definedName>
    <definedName name="_480">#REF!</definedName>
    <definedName name="_481" localSheetId="7">#REF!</definedName>
    <definedName name="_481" localSheetId="1">#REF!</definedName>
    <definedName name="_481" localSheetId="5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 localSheetId="7">#REF!</definedName>
    <definedName name="_486" localSheetId="1">#REF!</definedName>
    <definedName name="_486" localSheetId="5">#REF!</definedName>
    <definedName name="_486">#REF!</definedName>
    <definedName name="_487" localSheetId="7">#REF!</definedName>
    <definedName name="_487" localSheetId="1">#REF!</definedName>
    <definedName name="_487" localSheetId="5">#REF!</definedName>
    <definedName name="_487">#REF!</definedName>
    <definedName name="_488" localSheetId="7">#REF!</definedName>
    <definedName name="_488" localSheetId="1">#REF!</definedName>
    <definedName name="_488" localSheetId="5">#REF!</definedName>
    <definedName name="_488">#REF!</definedName>
    <definedName name="_489" localSheetId="7">#REF!</definedName>
    <definedName name="_489" localSheetId="1">#REF!</definedName>
    <definedName name="_489" localSheetId="5">#REF!</definedName>
    <definedName name="_489">#REF!</definedName>
    <definedName name="_490" localSheetId="7">#REF!</definedName>
    <definedName name="_490" localSheetId="1">#REF!</definedName>
    <definedName name="_490" localSheetId="5">#REF!</definedName>
    <definedName name="_490">#REF!</definedName>
    <definedName name="_491" localSheetId="7">#REF!</definedName>
    <definedName name="_491" localSheetId="1">#REF!</definedName>
    <definedName name="_491" localSheetId="5">#REF!</definedName>
    <definedName name="_491">#REF!</definedName>
    <definedName name="_492" localSheetId="7">#REF!</definedName>
    <definedName name="_492" localSheetId="1">#REF!</definedName>
    <definedName name="_492" localSheetId="5">#REF!</definedName>
    <definedName name="_492">#REF!</definedName>
    <definedName name="_493" localSheetId="4">'Daně'!$D$26</definedName>
    <definedName name="_493" localSheetId="7">#REF!</definedName>
    <definedName name="_493" localSheetId="1">#REF!</definedName>
    <definedName name="_493" localSheetId="5">#REF!</definedName>
    <definedName name="_493">#REF!</definedName>
    <definedName name="_494" localSheetId="4">'Daně'!$E$26</definedName>
    <definedName name="_494" localSheetId="7">#REF!</definedName>
    <definedName name="_494" localSheetId="1">#REF!</definedName>
    <definedName name="_494" localSheetId="5">#REF!</definedName>
    <definedName name="_494">#REF!</definedName>
    <definedName name="_495" localSheetId="4">'Daně'!$F$26</definedName>
    <definedName name="_495" localSheetId="7">#REF!</definedName>
    <definedName name="_495" localSheetId="1">#REF!</definedName>
    <definedName name="_495" localSheetId="5">#REF!</definedName>
    <definedName name="_495">#REF!</definedName>
    <definedName name="_496" localSheetId="4">'Daně'!$G$26</definedName>
    <definedName name="_496" localSheetId="7">#REF!</definedName>
    <definedName name="_496" localSheetId="1">#REF!</definedName>
    <definedName name="_496" localSheetId="5">#REF!</definedName>
    <definedName name="_496">#REF!</definedName>
    <definedName name="_497" localSheetId="4">'Daně'!$H$26</definedName>
    <definedName name="_497" localSheetId="7">#REF!</definedName>
    <definedName name="_497" localSheetId="1">#REF!</definedName>
    <definedName name="_497" localSheetId="5">#REF!</definedName>
    <definedName name="_497">#REF!</definedName>
    <definedName name="_498" localSheetId="4">'Daně'!$I$26</definedName>
    <definedName name="_498" localSheetId="7">#REF!</definedName>
    <definedName name="_498" localSheetId="1">#REF!</definedName>
    <definedName name="_498" localSheetId="5">#REF!</definedName>
    <definedName name="_498">#REF!</definedName>
    <definedName name="_499" localSheetId="4">'Daně'!$J$26</definedName>
    <definedName name="_499" localSheetId="7">#REF!</definedName>
    <definedName name="_499" localSheetId="1">#REF!</definedName>
    <definedName name="_499" localSheetId="5">#REF!</definedName>
    <definedName name="_499">#REF!</definedName>
    <definedName name="_500" localSheetId="4">'Daně'!$K$26</definedName>
    <definedName name="_500">#REF!</definedName>
    <definedName name="_501" localSheetId="4">'Daně'!$L$26</definedName>
    <definedName name="_501">#REF!</definedName>
    <definedName name="_502" localSheetId="4">'Daně'!$M$26</definedName>
    <definedName name="_502">#REF!</definedName>
    <definedName name="_503" localSheetId="4">'Daně'!$N$26</definedName>
    <definedName name="_503">#REF!</definedName>
    <definedName name="_504" localSheetId="4">'Daně'!$O$26</definedName>
    <definedName name="_504" localSheetId="7">#REF!</definedName>
    <definedName name="_504" localSheetId="1">#REF!</definedName>
    <definedName name="_504" localSheetId="5">#REF!</definedName>
    <definedName name="_504">#REF!</definedName>
    <definedName name="_505" localSheetId="4">'Daně'!$P$26</definedName>
    <definedName name="_505" localSheetId="7">#REF!</definedName>
    <definedName name="_505" localSheetId="1">#REF!</definedName>
    <definedName name="_505" localSheetId="5">#REF!</definedName>
    <definedName name="_505">#REF!</definedName>
    <definedName name="_506" localSheetId="4">'Daně'!$Q$26</definedName>
    <definedName name="_506" localSheetId="7">#REF!</definedName>
    <definedName name="_506" localSheetId="1">#REF!</definedName>
    <definedName name="_506" localSheetId="5">#REF!</definedName>
    <definedName name="_506">#REF!</definedName>
    <definedName name="_507" localSheetId="7">#REF!</definedName>
    <definedName name="_507" localSheetId="1">#REF!</definedName>
    <definedName name="_507" localSheetId="5">#REF!</definedName>
    <definedName name="_507">#REF!</definedName>
    <definedName name="_508" localSheetId="7">#REF!</definedName>
    <definedName name="_508" localSheetId="1">#REF!</definedName>
    <definedName name="_508" localSheetId="5">#REF!</definedName>
    <definedName name="_508">#REF!</definedName>
    <definedName name="_509" localSheetId="7">#REF!</definedName>
    <definedName name="_509" localSheetId="1">#REF!</definedName>
    <definedName name="_509" localSheetId="5">#REF!</definedName>
    <definedName name="_509">#REF!</definedName>
    <definedName name="_510" localSheetId="7">#REF!</definedName>
    <definedName name="_510" localSheetId="1">#REF!</definedName>
    <definedName name="_510" localSheetId="5">#REF!</definedName>
    <definedName name="_510">#REF!</definedName>
    <definedName name="_511" localSheetId="7">#REF!</definedName>
    <definedName name="_511" localSheetId="1">#REF!</definedName>
    <definedName name="_511" localSheetId="5">#REF!</definedName>
    <definedName name="_511">#REF!</definedName>
    <definedName name="_512" localSheetId="4">'Daně'!$D$21</definedName>
    <definedName name="_512" localSheetId="7">#REF!</definedName>
    <definedName name="_512" localSheetId="1">#REF!</definedName>
    <definedName name="_512" localSheetId="5">#REF!</definedName>
    <definedName name="_512">#REF!</definedName>
    <definedName name="_513" localSheetId="4">'Daně'!$E$21</definedName>
    <definedName name="_513" localSheetId="7">#REF!</definedName>
    <definedName name="_513" localSheetId="1">#REF!</definedName>
    <definedName name="_513" localSheetId="5">#REF!</definedName>
    <definedName name="_513">#REF!</definedName>
    <definedName name="_514" localSheetId="4">'Daně'!$F$21</definedName>
    <definedName name="_514" localSheetId="7">#REF!</definedName>
    <definedName name="_514" localSheetId="1">#REF!</definedName>
    <definedName name="_514" localSheetId="5">#REF!</definedName>
    <definedName name="_514">#REF!</definedName>
    <definedName name="_515" localSheetId="4">'Daně'!$G$21</definedName>
    <definedName name="_515" localSheetId="7">#REF!</definedName>
    <definedName name="_515" localSheetId="1">#REF!</definedName>
    <definedName name="_515" localSheetId="5">#REF!</definedName>
    <definedName name="_515">#REF!</definedName>
    <definedName name="_516" localSheetId="4">'Daně'!$H$21</definedName>
    <definedName name="_516" localSheetId="7">#REF!</definedName>
    <definedName name="_516" localSheetId="1">#REF!</definedName>
    <definedName name="_516" localSheetId="5">#REF!</definedName>
    <definedName name="_516">#REF!</definedName>
    <definedName name="_517" localSheetId="4">'Daně'!$I$21</definedName>
    <definedName name="_517" localSheetId="7">#REF!</definedName>
    <definedName name="_517" localSheetId="1">#REF!</definedName>
    <definedName name="_517" localSheetId="5">#REF!</definedName>
    <definedName name="_517">#REF!</definedName>
    <definedName name="_518" localSheetId="4">'Daně'!$J$21</definedName>
    <definedName name="_518">#REF!</definedName>
    <definedName name="_519" localSheetId="4">'Daně'!$K$21</definedName>
    <definedName name="_519">#REF!</definedName>
    <definedName name="_520" localSheetId="4">'Daně'!$L$21</definedName>
    <definedName name="_520">#REF!</definedName>
    <definedName name="_521" localSheetId="4">'Daně'!$M$21</definedName>
    <definedName name="_521">#REF!</definedName>
    <definedName name="_522" localSheetId="4">'Daně'!$N$21</definedName>
    <definedName name="_522" localSheetId="7">#REF!</definedName>
    <definedName name="_522" localSheetId="1">#REF!</definedName>
    <definedName name="_522" localSheetId="5">#REF!</definedName>
    <definedName name="_522">#REF!</definedName>
    <definedName name="_523" localSheetId="4">'Daně'!$O$21</definedName>
    <definedName name="_523" localSheetId="7">#REF!</definedName>
    <definedName name="_523" localSheetId="1">#REF!</definedName>
    <definedName name="_523" localSheetId="5">#REF!</definedName>
    <definedName name="_523">#REF!</definedName>
    <definedName name="_524" localSheetId="4">'Daně'!$P$21</definedName>
    <definedName name="_524" localSheetId="7">#REF!</definedName>
    <definedName name="_524" localSheetId="1">#REF!</definedName>
    <definedName name="_524" localSheetId="5">#REF!</definedName>
    <definedName name="_524">#REF!</definedName>
    <definedName name="_525" localSheetId="4">'Daně'!$Q$21</definedName>
    <definedName name="_525" localSheetId="7">#REF!</definedName>
    <definedName name="_525" localSheetId="1">#REF!</definedName>
    <definedName name="_525" localSheetId="5">#REF!</definedName>
    <definedName name="_525">#REF!</definedName>
    <definedName name="_526" localSheetId="7">#REF!</definedName>
    <definedName name="_526" localSheetId="1">#REF!</definedName>
    <definedName name="_526" localSheetId="5">#REF!</definedName>
    <definedName name="_526">#REF!</definedName>
    <definedName name="_527" localSheetId="7">#REF!</definedName>
    <definedName name="_527" localSheetId="1">#REF!</definedName>
    <definedName name="_527" localSheetId="5">#REF!</definedName>
    <definedName name="_527">#REF!</definedName>
    <definedName name="_528" localSheetId="7">#REF!</definedName>
    <definedName name="_528" localSheetId="1">#REF!</definedName>
    <definedName name="_528" localSheetId="5">#REF!</definedName>
    <definedName name="_528">#REF!</definedName>
    <definedName name="_529" localSheetId="7">#REF!</definedName>
    <definedName name="_529" localSheetId="1">#REF!</definedName>
    <definedName name="_529" localSheetId="5">#REF!</definedName>
    <definedName name="_529">#REF!</definedName>
    <definedName name="_530" localSheetId="7">#REF!</definedName>
    <definedName name="_530" localSheetId="1">#REF!</definedName>
    <definedName name="_530" localSheetId="5">#REF!</definedName>
    <definedName name="_530">#REF!</definedName>
    <definedName name="_531" localSheetId="4">'Daně'!$D$22</definedName>
    <definedName name="_531" localSheetId="7">#REF!</definedName>
    <definedName name="_531" localSheetId="1">#REF!</definedName>
    <definedName name="_531" localSheetId="5">#REF!</definedName>
    <definedName name="_531">#REF!</definedName>
    <definedName name="_532" localSheetId="4">'Daně'!$E$22</definedName>
    <definedName name="_532" localSheetId="7">#REF!</definedName>
    <definedName name="_532" localSheetId="1">#REF!</definedName>
    <definedName name="_532" localSheetId="5">#REF!</definedName>
    <definedName name="_532">#REF!</definedName>
    <definedName name="_533" localSheetId="4">'Daně'!$F$22</definedName>
    <definedName name="_533" localSheetId="7">#REF!</definedName>
    <definedName name="_533" localSheetId="1">#REF!</definedName>
    <definedName name="_533" localSheetId="5">#REF!</definedName>
    <definedName name="_533">#REF!</definedName>
    <definedName name="_534" localSheetId="4">'Daně'!$G$22</definedName>
    <definedName name="_534" localSheetId="7">#REF!</definedName>
    <definedName name="_534" localSheetId="1">#REF!</definedName>
    <definedName name="_534" localSheetId="5">#REF!</definedName>
    <definedName name="_534">#REF!</definedName>
    <definedName name="_535" localSheetId="4">'Daně'!$H$22</definedName>
    <definedName name="_535" localSheetId="7">#REF!</definedName>
    <definedName name="_535" localSheetId="1">#REF!</definedName>
    <definedName name="_535" localSheetId="5">#REF!</definedName>
    <definedName name="_535">#REF!</definedName>
    <definedName name="_536" localSheetId="4">'Daně'!$I$22</definedName>
    <definedName name="_536">#REF!</definedName>
    <definedName name="_537" localSheetId="4">'Daně'!$J$22</definedName>
    <definedName name="_537">#REF!</definedName>
    <definedName name="_538" localSheetId="4">'Daně'!$K$22</definedName>
    <definedName name="_538">#REF!</definedName>
    <definedName name="_539" localSheetId="4">'Daně'!$L$22</definedName>
    <definedName name="_539">#REF!</definedName>
    <definedName name="_540" localSheetId="4">'Daně'!$M$22</definedName>
    <definedName name="_540" localSheetId="7">#REF!</definedName>
    <definedName name="_540" localSheetId="1">#REF!</definedName>
    <definedName name="_540" localSheetId="5">#REF!</definedName>
    <definedName name="_540">#REF!</definedName>
    <definedName name="_541" localSheetId="4">'Daně'!$N$22</definedName>
    <definedName name="_541" localSheetId="7">#REF!</definedName>
    <definedName name="_541" localSheetId="1">#REF!</definedName>
    <definedName name="_541" localSheetId="5">#REF!</definedName>
    <definedName name="_541">#REF!</definedName>
    <definedName name="_542" localSheetId="4">'Daně'!$O$22</definedName>
    <definedName name="_542" localSheetId="7">#REF!</definedName>
    <definedName name="_542" localSheetId="1">#REF!</definedName>
    <definedName name="_542" localSheetId="5">#REF!</definedName>
    <definedName name="_542">#REF!</definedName>
    <definedName name="_543" localSheetId="4">'Daně'!$P$22</definedName>
    <definedName name="_543" localSheetId="7">#REF!</definedName>
    <definedName name="_543" localSheetId="1">#REF!</definedName>
    <definedName name="_543" localSheetId="5">#REF!</definedName>
    <definedName name="_543">#REF!</definedName>
    <definedName name="_544" localSheetId="4">'Daně'!$Q$22</definedName>
    <definedName name="_544" localSheetId="7">#REF!</definedName>
    <definedName name="_544" localSheetId="1">#REF!</definedName>
    <definedName name="_544" localSheetId="5">#REF!</definedName>
    <definedName name="_544">#REF!</definedName>
    <definedName name="_545" localSheetId="7">#REF!</definedName>
    <definedName name="_545" localSheetId="1">#REF!</definedName>
    <definedName name="_545" localSheetId="5">#REF!</definedName>
    <definedName name="_545">#REF!</definedName>
    <definedName name="_546" localSheetId="7">#REF!</definedName>
    <definedName name="_546" localSheetId="1">#REF!</definedName>
    <definedName name="_546" localSheetId="5">#REF!</definedName>
    <definedName name="_546">#REF!</definedName>
    <definedName name="_547" localSheetId="7">#REF!</definedName>
    <definedName name="_547" localSheetId="1">#REF!</definedName>
    <definedName name="_547" localSheetId="5">#REF!</definedName>
    <definedName name="_547">#REF!</definedName>
    <definedName name="_548" localSheetId="7">#REF!</definedName>
    <definedName name="_548" localSheetId="1">#REF!</definedName>
    <definedName name="_548" localSheetId="5">#REF!</definedName>
    <definedName name="_548">#REF!</definedName>
    <definedName name="_549" localSheetId="7">#REF!</definedName>
    <definedName name="_549" localSheetId="1">#REF!</definedName>
    <definedName name="_549" localSheetId="5">#REF!</definedName>
    <definedName name="_549">#REF!</definedName>
    <definedName name="_550" localSheetId="4">'Daně'!$D$23</definedName>
    <definedName name="_550" localSheetId="7">#REF!</definedName>
    <definedName name="_550" localSheetId="1">#REF!</definedName>
    <definedName name="_550" localSheetId="5">#REF!</definedName>
    <definedName name="_550">#REF!</definedName>
    <definedName name="_551" localSheetId="4">'Daně'!$E$23</definedName>
    <definedName name="_551" localSheetId="7">#REF!</definedName>
    <definedName name="_551" localSheetId="1">#REF!</definedName>
    <definedName name="_551" localSheetId="5">#REF!</definedName>
    <definedName name="_551">#REF!</definedName>
    <definedName name="_552" localSheetId="4">'Daně'!$F$23</definedName>
    <definedName name="_552" localSheetId="7">#REF!</definedName>
    <definedName name="_552" localSheetId="1">#REF!</definedName>
    <definedName name="_552" localSheetId="5">#REF!</definedName>
    <definedName name="_552">#REF!</definedName>
    <definedName name="_553" localSheetId="4">'Daně'!$G$23</definedName>
    <definedName name="_553" localSheetId="7">#REF!</definedName>
    <definedName name="_553" localSheetId="1">#REF!</definedName>
    <definedName name="_553" localSheetId="5">#REF!</definedName>
    <definedName name="_553">#REF!</definedName>
    <definedName name="_554" localSheetId="4">'Daně'!$H$23</definedName>
    <definedName name="_554">#REF!</definedName>
    <definedName name="_555" localSheetId="4">'Daně'!$I$23</definedName>
    <definedName name="_555">#REF!</definedName>
    <definedName name="_556" localSheetId="4">'Daně'!$J$23</definedName>
    <definedName name="_556">#REF!</definedName>
    <definedName name="_557" localSheetId="4">'Daně'!$K$23</definedName>
    <definedName name="_557">#REF!</definedName>
    <definedName name="_558" localSheetId="4">'Daně'!$L$23</definedName>
    <definedName name="_558" localSheetId="7">#REF!</definedName>
    <definedName name="_558" localSheetId="1">#REF!</definedName>
    <definedName name="_558" localSheetId="5">#REF!</definedName>
    <definedName name="_558">#REF!</definedName>
    <definedName name="_559" localSheetId="4">'Daně'!$M$23</definedName>
    <definedName name="_559" localSheetId="7">#REF!</definedName>
    <definedName name="_559" localSheetId="1">#REF!</definedName>
    <definedName name="_559" localSheetId="5">#REF!</definedName>
    <definedName name="_559">#REF!</definedName>
    <definedName name="_560" localSheetId="4">'Daně'!$N$23</definedName>
    <definedName name="_560" localSheetId="7">#REF!</definedName>
    <definedName name="_560" localSheetId="1">#REF!</definedName>
    <definedName name="_560" localSheetId="5">#REF!</definedName>
    <definedName name="_560">#REF!</definedName>
    <definedName name="_561" localSheetId="4">'Daně'!$O$23</definedName>
    <definedName name="_561" localSheetId="7">#REF!</definedName>
    <definedName name="_561" localSheetId="1">#REF!</definedName>
    <definedName name="_561" localSheetId="5">#REF!</definedName>
    <definedName name="_561">#REF!</definedName>
    <definedName name="_562" localSheetId="4">'Daně'!$P$23</definedName>
    <definedName name="_562" localSheetId="7">#REF!</definedName>
    <definedName name="_562" localSheetId="1">#REF!</definedName>
    <definedName name="_562" localSheetId="5">#REF!</definedName>
    <definedName name="_562">#REF!</definedName>
    <definedName name="_563" localSheetId="4">'Daně'!$Q$23</definedName>
    <definedName name="_563" localSheetId="7">#REF!</definedName>
    <definedName name="_563" localSheetId="1">#REF!</definedName>
    <definedName name="_563" localSheetId="5">#REF!</definedName>
    <definedName name="_563">#REF!</definedName>
    <definedName name="_564" localSheetId="7">#REF!</definedName>
    <definedName name="_564" localSheetId="1">#REF!</definedName>
    <definedName name="_564" localSheetId="5">#REF!</definedName>
    <definedName name="_564">#REF!</definedName>
    <definedName name="_565" localSheetId="7">#REF!</definedName>
    <definedName name="_565" localSheetId="1">#REF!</definedName>
    <definedName name="_565" localSheetId="5">#REF!</definedName>
    <definedName name="_565">#REF!</definedName>
    <definedName name="_566" localSheetId="7">#REF!</definedName>
    <definedName name="_566" localSheetId="1">#REF!</definedName>
    <definedName name="_566" localSheetId="5">#REF!</definedName>
    <definedName name="_566">#REF!</definedName>
    <definedName name="_567" localSheetId="7">#REF!</definedName>
    <definedName name="_567" localSheetId="1">#REF!</definedName>
    <definedName name="_567" localSheetId="5">#REF!</definedName>
    <definedName name="_567">#REF!</definedName>
    <definedName name="_568" localSheetId="7">#REF!</definedName>
    <definedName name="_568" localSheetId="1">#REF!</definedName>
    <definedName name="_568" localSheetId="5">#REF!</definedName>
    <definedName name="_568">#REF!</definedName>
    <definedName name="_569" localSheetId="4">'Daně'!$D$24</definedName>
    <definedName name="_569" localSheetId="7">#REF!</definedName>
    <definedName name="_569" localSheetId="1">#REF!</definedName>
    <definedName name="_569" localSheetId="5">#REF!</definedName>
    <definedName name="_569">#REF!</definedName>
    <definedName name="_570" localSheetId="4">'Daně'!$E$24</definedName>
    <definedName name="_570" localSheetId="7">#REF!</definedName>
    <definedName name="_570" localSheetId="1">#REF!</definedName>
    <definedName name="_570" localSheetId="5">#REF!</definedName>
    <definedName name="_570">#REF!</definedName>
    <definedName name="_571" localSheetId="4">'Daně'!$F$24</definedName>
    <definedName name="_571" localSheetId="7">#REF!</definedName>
    <definedName name="_571" localSheetId="1">#REF!</definedName>
    <definedName name="_571" localSheetId="5">#REF!</definedName>
    <definedName name="_571">#REF!</definedName>
    <definedName name="_572" localSheetId="4">'Daně'!$G$24</definedName>
    <definedName name="_572">#REF!</definedName>
    <definedName name="_573" localSheetId="4">'Daně'!$H$24</definedName>
    <definedName name="_573">#REF!</definedName>
    <definedName name="_574" localSheetId="4">'Daně'!$I$24</definedName>
    <definedName name="_574">#REF!</definedName>
    <definedName name="_575" localSheetId="4">'Daně'!$J$24</definedName>
    <definedName name="_575">#REF!</definedName>
    <definedName name="_576" localSheetId="4">'Daně'!$K$24</definedName>
    <definedName name="_576">#REF!</definedName>
    <definedName name="_577" localSheetId="4">'Daně'!$L$24</definedName>
    <definedName name="_577">#REF!</definedName>
    <definedName name="_578" localSheetId="4">'Daně'!$M$24</definedName>
    <definedName name="_578">#REF!</definedName>
    <definedName name="_579" localSheetId="4">'Daně'!$N$24</definedName>
    <definedName name="_579">#REF!</definedName>
    <definedName name="_580" localSheetId="4">'Daně'!$O$24</definedName>
    <definedName name="_580">#REF!</definedName>
    <definedName name="_581" localSheetId="4">'Daně'!$P$24</definedName>
    <definedName name="_581" localSheetId="7">#REF!</definedName>
    <definedName name="_581" localSheetId="1">#REF!</definedName>
    <definedName name="_581" localSheetId="5">#REF!</definedName>
    <definedName name="_581">#REF!</definedName>
    <definedName name="_582" localSheetId="4">'Daně'!$Q$24</definedName>
    <definedName name="_582" localSheetId="7">#REF!</definedName>
    <definedName name="_582" localSheetId="1">#REF!</definedName>
    <definedName name="_582" localSheetId="5">#REF!</definedName>
    <definedName name="_582">#REF!</definedName>
    <definedName name="_583" localSheetId="7">#REF!</definedName>
    <definedName name="_583" localSheetId="1">#REF!</definedName>
    <definedName name="_583" localSheetId="5">#REF!</definedName>
    <definedName name="_583">#REF!</definedName>
    <definedName name="_584" localSheetId="7">#REF!</definedName>
    <definedName name="_584" localSheetId="1">#REF!</definedName>
    <definedName name="_584" localSheetId="5">#REF!</definedName>
    <definedName name="_584">#REF!</definedName>
    <definedName name="_585" localSheetId="7">#REF!</definedName>
    <definedName name="_585" localSheetId="1">#REF!</definedName>
    <definedName name="_585" localSheetId="5">#REF!</definedName>
    <definedName name="_585">#REF!</definedName>
    <definedName name="_586" localSheetId="7">#REF!</definedName>
    <definedName name="_586" localSheetId="1">#REF!</definedName>
    <definedName name="_586" localSheetId="5">#REF!</definedName>
    <definedName name="_586">#REF!</definedName>
    <definedName name="_587" localSheetId="7">#REF!</definedName>
    <definedName name="_587" localSheetId="1">#REF!</definedName>
    <definedName name="_587" localSheetId="5">#REF!</definedName>
    <definedName name="_587">#REF!</definedName>
    <definedName name="_588" localSheetId="4">'Daně'!$D$25</definedName>
    <definedName name="_588" localSheetId="7">#REF!</definedName>
    <definedName name="_588" localSheetId="1">#REF!</definedName>
    <definedName name="_588" localSheetId="5">#REF!</definedName>
    <definedName name="_588">#REF!</definedName>
    <definedName name="_589" localSheetId="4">'Daně'!$E$25</definedName>
    <definedName name="_589" localSheetId="7">#REF!</definedName>
    <definedName name="_589" localSheetId="1">#REF!</definedName>
    <definedName name="_589" localSheetId="5">#REF!</definedName>
    <definedName name="_589">#REF!</definedName>
    <definedName name="_590" localSheetId="4">'Daně'!$F$25</definedName>
    <definedName name="_590" localSheetId="7">#REF!</definedName>
    <definedName name="_590" localSheetId="1">#REF!</definedName>
    <definedName name="_590" localSheetId="5">#REF!</definedName>
    <definedName name="_590">#REF!</definedName>
    <definedName name="_591" localSheetId="4">'Daně'!$G$25</definedName>
    <definedName name="_591" localSheetId="7">#REF!</definedName>
    <definedName name="_591" localSheetId="1">#REF!</definedName>
    <definedName name="_591" localSheetId="5">#REF!</definedName>
    <definedName name="_591">#REF!</definedName>
    <definedName name="_592" localSheetId="4">'Daně'!$H$25</definedName>
    <definedName name="_592" localSheetId="7">#REF!</definedName>
    <definedName name="_592" localSheetId="1">#REF!</definedName>
    <definedName name="_592" localSheetId="5">#REF!</definedName>
    <definedName name="_592">#REF!</definedName>
    <definedName name="_593" localSheetId="4">'Daně'!$I$25</definedName>
    <definedName name="_593">#REF!</definedName>
    <definedName name="_594" localSheetId="4">'Daně'!$J$25</definedName>
    <definedName name="_594" localSheetId="7">#REF!</definedName>
    <definedName name="_594" localSheetId="1">#REF!</definedName>
    <definedName name="_594" localSheetId="5">#REF!</definedName>
    <definedName name="_594">#REF!</definedName>
    <definedName name="_595" localSheetId="4">'Daně'!$K$25</definedName>
    <definedName name="_595" localSheetId="7">#REF!</definedName>
    <definedName name="_595" localSheetId="1">#REF!</definedName>
    <definedName name="_595" localSheetId="5">#REF!</definedName>
    <definedName name="_595">#REF!</definedName>
    <definedName name="_596" localSheetId="4">'Daně'!$L$25</definedName>
    <definedName name="_596" localSheetId="7">#REF!</definedName>
    <definedName name="_596" localSheetId="1">#REF!</definedName>
    <definedName name="_596" localSheetId="5">#REF!</definedName>
    <definedName name="_596">#REF!</definedName>
    <definedName name="_597" localSheetId="4">'Daně'!$M$25</definedName>
    <definedName name="_597" localSheetId="7">#REF!</definedName>
    <definedName name="_597" localSheetId="1">#REF!</definedName>
    <definedName name="_597" localSheetId="5">#REF!</definedName>
    <definedName name="_597">#REF!</definedName>
    <definedName name="_598" localSheetId="4">'Daně'!$N$25</definedName>
    <definedName name="_598">#REF!</definedName>
    <definedName name="_599" localSheetId="4">'Daně'!$O$25</definedName>
    <definedName name="_599">#REF!</definedName>
    <definedName name="_600" localSheetId="4">'Daně'!$P$25</definedName>
    <definedName name="_600">#REF!</definedName>
    <definedName name="_601" localSheetId="4">'Daně'!$Q$25</definedName>
    <definedName name="_601">#REF!</definedName>
    <definedName name="_602">#REF!</definedName>
    <definedName name="_603">#REF!</definedName>
    <definedName name="_604">#REF!</definedName>
    <definedName name="_605">#REF!</definedName>
    <definedName name="_606">#REF!</definedName>
    <definedName name="_607">#REF!</definedName>
    <definedName name="_608">#REF!</definedName>
    <definedName name="_609">#REF!</definedName>
    <definedName name="_610">#REF!</definedName>
    <definedName name="_611">#REF!</definedName>
    <definedName name="_612" localSheetId="7">#REF!</definedName>
    <definedName name="_612" localSheetId="1">#REF!</definedName>
    <definedName name="_612" localSheetId="5">#REF!</definedName>
    <definedName name="_612">#REF!</definedName>
    <definedName name="_613" localSheetId="7">#REF!</definedName>
    <definedName name="_613" localSheetId="1">#REF!</definedName>
    <definedName name="_613" localSheetId="5">#REF!</definedName>
    <definedName name="_613">#REF!</definedName>
    <definedName name="_614" localSheetId="7">#REF!</definedName>
    <definedName name="_614" localSheetId="1">#REF!</definedName>
    <definedName name="_614" localSheetId="5">#REF!</definedName>
    <definedName name="_614">#REF!</definedName>
    <definedName name="_615" localSheetId="7">#REF!</definedName>
    <definedName name="_615" localSheetId="1">#REF!</definedName>
    <definedName name="_615" localSheetId="5">#REF!</definedName>
    <definedName name="_615">#REF!</definedName>
    <definedName name="_616" localSheetId="7">#REF!</definedName>
    <definedName name="_616" localSheetId="1">#REF!</definedName>
    <definedName name="_616" localSheetId="5">#REF!</definedName>
    <definedName name="_616">#REF!</definedName>
    <definedName name="_617" localSheetId="7">#REF!</definedName>
    <definedName name="_617" localSheetId="1">#REF!</definedName>
    <definedName name="_617" localSheetId="5">#REF!</definedName>
    <definedName name="_617">#REF!</definedName>
    <definedName name="_618">#REF!</definedName>
    <definedName name="_619">#REF!</definedName>
    <definedName name="_620">#REF!</definedName>
    <definedName name="_621">#REF!</definedName>
    <definedName name="_622">#REF!</definedName>
    <definedName name="_623">#REF!</definedName>
    <definedName name="_624">#REF!</definedName>
    <definedName name="_625">#REF!</definedName>
    <definedName name="_626">#REF!</definedName>
    <definedName name="_627">#REF!</definedName>
    <definedName name="_628">#REF!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>#REF!</definedName>
    <definedName name="_635">#REF!</definedName>
    <definedName name="_636" localSheetId="7">#REF!</definedName>
    <definedName name="_636" localSheetId="1">#REF!</definedName>
    <definedName name="_636" localSheetId="5">#REF!</definedName>
    <definedName name="_636">#REF!</definedName>
    <definedName name="_637" localSheetId="7">#REF!</definedName>
    <definedName name="_637" localSheetId="1">#REF!</definedName>
    <definedName name="_637" localSheetId="5">#REF!</definedName>
    <definedName name="_637">#REF!</definedName>
    <definedName name="_638" localSheetId="7">#REF!</definedName>
    <definedName name="_638" localSheetId="1">#REF!</definedName>
    <definedName name="_638" localSheetId="5">#REF!</definedName>
    <definedName name="_638">#REF!</definedName>
    <definedName name="_639" localSheetId="7">#REF!</definedName>
    <definedName name="_639" localSheetId="1">#REF!</definedName>
    <definedName name="_639" localSheetId="5">#REF!</definedName>
    <definedName name="_639">#REF!</definedName>
    <definedName name="_640" localSheetId="7">#REF!</definedName>
    <definedName name="_640" localSheetId="1">#REF!</definedName>
    <definedName name="_640" localSheetId="5">#REF!</definedName>
    <definedName name="_640">#REF!</definedName>
    <definedName name="_641" localSheetId="7">#REF!</definedName>
    <definedName name="_641" localSheetId="1">#REF!</definedName>
    <definedName name="_641" localSheetId="5">#REF!</definedName>
    <definedName name="_641">#REF!</definedName>
    <definedName name="_642" localSheetId="4">'Daně'!#REF!</definedName>
    <definedName name="_642">#REF!</definedName>
    <definedName name="_643" localSheetId="4">'Daně'!#REF!</definedName>
    <definedName name="_643">#REF!</definedName>
    <definedName name="_644" localSheetId="4">'Daně'!#REF!</definedName>
    <definedName name="_644">#REF!</definedName>
    <definedName name="_645" localSheetId="4">'Daně'!#REF!</definedName>
    <definedName name="_645">#REF!</definedName>
    <definedName name="_646" localSheetId="4">'Daně'!#REF!</definedName>
    <definedName name="_646">#REF!</definedName>
    <definedName name="_647" localSheetId="4">'Daně'!#REF!</definedName>
    <definedName name="_647">#REF!</definedName>
    <definedName name="_648" localSheetId="4">'Daně'!#REF!</definedName>
    <definedName name="_648">'[1]daně'!#REF!</definedName>
    <definedName name="_649" localSheetId="4">'Daně'!#REF!</definedName>
    <definedName name="_649">'[1]daně'!#REF!</definedName>
    <definedName name="_650" localSheetId="4">'Daně'!#REF!</definedName>
    <definedName name="_650">'[1]daně'!#REF!</definedName>
    <definedName name="_651" localSheetId="4">'Daně'!#REF!</definedName>
    <definedName name="_651">'[1]daně'!#REF!</definedName>
    <definedName name="_652" localSheetId="4">'Daně'!#REF!</definedName>
    <definedName name="_652">'[1]daně'!#REF!</definedName>
    <definedName name="_653" localSheetId="4">'Daně'!#REF!</definedName>
    <definedName name="_653">'[1]daně'!#REF!</definedName>
    <definedName name="_654" localSheetId="4">'Daně'!#REF!</definedName>
    <definedName name="_654">'[1]daně'!#REF!</definedName>
    <definedName name="_655" localSheetId="4">'Daně'!#REF!</definedName>
    <definedName name="_655">'[1]daně'!#REF!</definedName>
    <definedName name="_656">'[1]daně'!#REF!</definedName>
    <definedName name="_657">'[1]daně'!#REF!</definedName>
    <definedName name="_658">'[1]daně'!#REF!</definedName>
    <definedName name="_659">'[1]daně'!#REF!</definedName>
    <definedName name="_660">'[1]daně'!#REF!</definedName>
    <definedName name="_661" localSheetId="4">'Daně'!#REF!</definedName>
    <definedName name="_661">'[1]daně'!#REF!</definedName>
    <definedName name="_662" localSheetId="4">'Daně'!#REF!</definedName>
    <definedName name="_662">#REF!</definedName>
    <definedName name="_663" localSheetId="4">'Daně'!#REF!</definedName>
    <definedName name="_663">#REF!</definedName>
    <definedName name="_664" localSheetId="4">'Daně'!#REF!</definedName>
    <definedName name="_664">#REF!</definedName>
    <definedName name="_665" localSheetId="4">'Daně'!#REF!</definedName>
    <definedName name="_665">#REF!</definedName>
    <definedName name="_666" localSheetId="4">'Daně'!#REF!</definedName>
    <definedName name="_666">#REF!</definedName>
    <definedName name="_667" localSheetId="4">'Daně'!#REF!</definedName>
    <definedName name="_667">'[1]daně'!#REF!</definedName>
    <definedName name="_668" localSheetId="4">'Daně'!#REF!</definedName>
    <definedName name="_668">'[1]daně'!#REF!</definedName>
    <definedName name="_669" localSheetId="4">'Daně'!#REF!</definedName>
    <definedName name="_669">'[1]daně'!#REF!</definedName>
    <definedName name="_670" localSheetId="4">'Daně'!#REF!</definedName>
    <definedName name="_670">'[1]daně'!#REF!</definedName>
    <definedName name="_671" localSheetId="4">'Daně'!#REF!</definedName>
    <definedName name="_671">'[1]daně'!#REF!</definedName>
    <definedName name="_672" localSheetId="4">'Daně'!#REF!</definedName>
    <definedName name="_672">'[1]daně'!#REF!</definedName>
    <definedName name="_673" localSheetId="4">'Daně'!#REF!</definedName>
    <definedName name="_673">'[1]daně'!#REF!</definedName>
    <definedName name="_674" localSheetId="4">'Daně'!#REF!</definedName>
    <definedName name="_674">'[1]daně'!#REF!</definedName>
    <definedName name="_675">'[1]daně'!#REF!</definedName>
    <definedName name="_676">'[1]daně'!#REF!</definedName>
    <definedName name="_677">'[1]daně'!#REF!</definedName>
    <definedName name="_678">'[1]daně'!#REF!</definedName>
    <definedName name="_679">'[1]daně'!#REF!</definedName>
    <definedName name="_680" localSheetId="4">'Daně'!#REF!</definedName>
    <definedName name="_680">'[1]daně'!#REF!</definedName>
    <definedName name="_681" localSheetId="4">'Daně'!#REF!</definedName>
    <definedName name="_681">#REF!</definedName>
    <definedName name="_682" localSheetId="4">'Daně'!#REF!</definedName>
    <definedName name="_682">#REF!</definedName>
    <definedName name="_683" localSheetId="4">'Daně'!#REF!</definedName>
    <definedName name="_683">#REF!</definedName>
    <definedName name="_684" localSheetId="4">'Daně'!#REF!</definedName>
    <definedName name="_684">#REF!</definedName>
    <definedName name="_685" localSheetId="4">'Daně'!#REF!</definedName>
    <definedName name="_685">#REF!</definedName>
    <definedName name="_686" localSheetId="4">'Daně'!#REF!</definedName>
    <definedName name="_686">'[1]daně'!#REF!</definedName>
    <definedName name="_687" localSheetId="4">'Daně'!#REF!</definedName>
    <definedName name="_687">'[1]daně'!#REF!</definedName>
    <definedName name="_688" localSheetId="4">'Daně'!#REF!</definedName>
    <definedName name="_688">'[1]daně'!#REF!</definedName>
    <definedName name="_689" localSheetId="4">'Daně'!#REF!</definedName>
    <definedName name="_689">'[1]daně'!#REF!</definedName>
    <definedName name="_690" localSheetId="4">'Daně'!#REF!</definedName>
    <definedName name="_690">'[1]daně'!#REF!</definedName>
    <definedName name="_691" localSheetId="4">'Daně'!#REF!</definedName>
    <definedName name="_691">'[1]daně'!#REF!</definedName>
    <definedName name="_692" localSheetId="4">'Daně'!#REF!</definedName>
    <definedName name="_692">'[1]daně'!#REF!</definedName>
    <definedName name="_693" localSheetId="4">'Daně'!#REF!</definedName>
    <definedName name="_693">'[1]daně'!#REF!</definedName>
    <definedName name="_694">'[1]daně'!#REF!</definedName>
    <definedName name="_695">'[1]daně'!#REF!</definedName>
    <definedName name="_696">'[1]daně'!#REF!</definedName>
    <definedName name="_697">'[1]daně'!#REF!</definedName>
    <definedName name="_698">'[1]daně'!#REF!</definedName>
    <definedName name="_699" localSheetId="4">'Daně'!#REF!</definedName>
    <definedName name="_699">'[1]daně'!#REF!</definedName>
    <definedName name="_700" localSheetId="4">'Daně'!#REF!</definedName>
    <definedName name="_700">#REF!</definedName>
    <definedName name="_701" localSheetId="4">'Daně'!#REF!</definedName>
    <definedName name="_701">#REF!</definedName>
    <definedName name="_702" localSheetId="4">'Daně'!#REF!</definedName>
    <definedName name="_702">#REF!</definedName>
    <definedName name="_703" localSheetId="4">'Daně'!#REF!</definedName>
    <definedName name="_703">#REF!</definedName>
    <definedName name="_704" localSheetId="4">'Daně'!#REF!</definedName>
    <definedName name="_704">#REF!</definedName>
    <definedName name="_705" localSheetId="4">'Daně'!#REF!</definedName>
    <definedName name="_705">'[1]daně'!#REF!</definedName>
    <definedName name="_706" localSheetId="4">'Daně'!#REF!</definedName>
    <definedName name="_706">'[1]daně'!#REF!</definedName>
    <definedName name="_707" localSheetId="4">'Daně'!#REF!</definedName>
    <definedName name="_707">'[1]daně'!#REF!</definedName>
    <definedName name="_708" localSheetId="4">'Daně'!#REF!</definedName>
    <definedName name="_708">'[1]daně'!#REF!</definedName>
    <definedName name="_709" localSheetId="4">'Daně'!#REF!</definedName>
    <definedName name="_709">'[1]daně'!#REF!</definedName>
    <definedName name="_710" localSheetId="4">'Daně'!#REF!</definedName>
    <definedName name="_710">'[1]daně'!#REF!</definedName>
    <definedName name="_711" localSheetId="4">'Daně'!#REF!</definedName>
    <definedName name="_711">'[1]daně'!#REF!</definedName>
    <definedName name="_712" localSheetId="4">'Daně'!#REF!</definedName>
    <definedName name="_712">'[1]daně'!#REF!</definedName>
    <definedName name="_713">'[1]daně'!#REF!</definedName>
    <definedName name="_714">'[1]daně'!#REF!</definedName>
    <definedName name="_715">'[1]daně'!#REF!</definedName>
    <definedName name="_716">'[1]daně'!#REF!</definedName>
    <definedName name="_717">'[1]daně'!#REF!</definedName>
    <definedName name="_718" localSheetId="4">'Daně'!#REF!</definedName>
    <definedName name="_718">'[1]daně'!#REF!</definedName>
    <definedName name="_719" localSheetId="4">'Daně'!#REF!</definedName>
    <definedName name="_719">#REF!</definedName>
    <definedName name="_720" localSheetId="4">'Daně'!#REF!</definedName>
    <definedName name="_720">#REF!</definedName>
    <definedName name="_721" localSheetId="4">'Daně'!#REF!</definedName>
    <definedName name="_721">#REF!</definedName>
    <definedName name="_722" localSheetId="4">'Daně'!#REF!</definedName>
    <definedName name="_722">#REF!</definedName>
    <definedName name="_723" localSheetId="4">'Daně'!#REF!</definedName>
    <definedName name="_723">#REF!</definedName>
    <definedName name="_724" localSheetId="4">'Daně'!#REF!</definedName>
    <definedName name="_724">'[1]daně'!#REF!</definedName>
    <definedName name="_725" localSheetId="4">'Daně'!#REF!</definedName>
    <definedName name="_725">'[1]daně'!#REF!</definedName>
    <definedName name="_726" localSheetId="4">'Daně'!#REF!</definedName>
    <definedName name="_726">'[1]daně'!#REF!</definedName>
    <definedName name="_727" localSheetId="4">'Daně'!#REF!</definedName>
    <definedName name="_727">'[1]daně'!#REF!</definedName>
    <definedName name="_728" localSheetId="4">'Daně'!#REF!</definedName>
    <definedName name="_728">'[1]daně'!#REF!</definedName>
    <definedName name="_729" localSheetId="4">'Daně'!#REF!</definedName>
    <definedName name="_729">'[1]daně'!#REF!</definedName>
    <definedName name="_730" localSheetId="4">'Daně'!#REF!</definedName>
    <definedName name="_730">'[1]daně'!#REF!</definedName>
    <definedName name="_731" localSheetId="4">'Daně'!#REF!</definedName>
    <definedName name="_731">'[1]daně'!#REF!</definedName>
    <definedName name="_732">'[1]daně'!#REF!</definedName>
    <definedName name="_733">'[1]daně'!#REF!</definedName>
    <definedName name="_734">'[1]daně'!#REF!</definedName>
    <definedName name="_735">'[1]daně'!#REF!</definedName>
    <definedName name="_736">'[1]daně'!#REF!</definedName>
    <definedName name="_737" localSheetId="4">'Daně'!#REF!</definedName>
    <definedName name="_737">'[1]daně'!#REF!</definedName>
    <definedName name="_738" localSheetId="4">'Daně'!#REF!</definedName>
    <definedName name="_738">#REF!</definedName>
    <definedName name="_739">'Daně'!#REF!</definedName>
    <definedName name="_740">'Daně'!#REF!</definedName>
    <definedName name="_741">'Daně'!#REF!</definedName>
    <definedName name="_742">'Daně'!#REF!</definedName>
    <definedName name="_743" localSheetId="4">'Daně'!#REF!</definedName>
    <definedName name="_743">'[1]daně'!#REF!</definedName>
    <definedName name="_744" localSheetId="4">'Daně'!#REF!</definedName>
    <definedName name="_744">'[1]daně'!#REF!</definedName>
    <definedName name="_745" localSheetId="4">'Daně'!#REF!</definedName>
    <definedName name="_745">'[1]daně'!#REF!</definedName>
    <definedName name="_746" localSheetId="4">'Daně'!#REF!</definedName>
    <definedName name="_746">'[1]daně'!#REF!</definedName>
    <definedName name="_747" localSheetId="4">'Daně'!#REF!</definedName>
    <definedName name="_747">'[1]daně'!#REF!</definedName>
    <definedName name="_748" localSheetId="4">'Daně'!#REF!</definedName>
    <definedName name="_748">'[1]daně'!#REF!</definedName>
    <definedName name="_749" localSheetId="4">'Daně'!#REF!</definedName>
    <definedName name="_749">'[1]daně'!#REF!</definedName>
    <definedName name="_750" localSheetId="4">'Daně'!#REF!</definedName>
    <definedName name="_750">'[1]daně'!#REF!</definedName>
    <definedName name="_751">'[1]daně'!#REF!</definedName>
    <definedName name="_752">'[1]daně'!#REF!</definedName>
    <definedName name="_753">'[1]daně'!#REF!</definedName>
    <definedName name="_754">'[1]daně'!#REF!</definedName>
    <definedName name="_755">'[1]daně'!#REF!</definedName>
    <definedName name="_756">'[1]daně'!#REF!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>#REF!</definedName>
    <definedName name="_786">#REF!</definedName>
    <definedName name="_787">#REF!</definedName>
    <definedName name="_788">#REF!</definedName>
    <definedName name="_789">#REF!</definedName>
    <definedName name="_790">#REF!</definedName>
    <definedName name="_791" localSheetId="4">'Daně'!#REF!</definedName>
    <definedName name="_791">#REF!</definedName>
    <definedName name="_792" localSheetId="4">'Daně'!#REF!</definedName>
    <definedName name="_792">#REF!</definedName>
    <definedName name="_793" localSheetId="4">'Daně'!#REF!</definedName>
    <definedName name="_793">#REF!</definedName>
    <definedName name="_794" localSheetId="4">'Daně'!#REF!</definedName>
    <definedName name="_794">#REF!</definedName>
    <definedName name="_795" localSheetId="4">'Daně'!#REF!</definedName>
    <definedName name="_795">#REF!</definedName>
    <definedName name="_796" localSheetId="4">'Daně'!#REF!</definedName>
    <definedName name="_796">#REF!</definedName>
    <definedName name="_797" localSheetId="4">'Daně'!#REF!</definedName>
    <definedName name="_797">'[1]daně'!#REF!</definedName>
    <definedName name="_798" localSheetId="4">'Daně'!#REF!</definedName>
    <definedName name="_798">'[1]daně'!#REF!</definedName>
    <definedName name="_799" localSheetId="4">'Daně'!#REF!</definedName>
    <definedName name="_799">'[1]daně'!#REF!</definedName>
    <definedName name="_800" localSheetId="4">'Daně'!#REF!</definedName>
    <definedName name="_800">'[1]daně'!#REF!</definedName>
    <definedName name="_801" localSheetId="4">'Daně'!#REF!</definedName>
    <definedName name="_801">'[1]daně'!#REF!</definedName>
    <definedName name="_802" localSheetId="4">'Daně'!#REF!</definedName>
    <definedName name="_802">'[1]daně'!#REF!</definedName>
    <definedName name="_803" localSheetId="4">'Daně'!#REF!</definedName>
    <definedName name="_803">'[1]daně'!#REF!</definedName>
    <definedName name="_804" localSheetId="4">'Daně'!#REF!</definedName>
    <definedName name="_804">'[1]daně'!#REF!</definedName>
    <definedName name="_805">'[1]daně'!#REF!</definedName>
    <definedName name="_806">'[1]daně'!#REF!</definedName>
    <definedName name="_807">'[1]daně'!#REF!</definedName>
    <definedName name="_808">'[1]daně'!#REF!</definedName>
    <definedName name="_809">'[1]daně'!#REF!</definedName>
    <definedName name="_810" localSheetId="4">'Daně'!#REF!</definedName>
    <definedName name="_810">'[1]daně'!#REF!</definedName>
    <definedName name="_811" localSheetId="4">'Daně'!#REF!</definedName>
    <definedName name="_811">#REF!</definedName>
    <definedName name="_812" localSheetId="4">'Daně'!#REF!</definedName>
    <definedName name="_812">#REF!</definedName>
    <definedName name="_813" localSheetId="4">'Daně'!#REF!</definedName>
    <definedName name="_813">#REF!</definedName>
    <definedName name="_814" localSheetId="4">'Daně'!#REF!</definedName>
    <definedName name="_814">#REF!</definedName>
    <definedName name="_815" localSheetId="4">'Daně'!#REF!</definedName>
    <definedName name="_815">#REF!</definedName>
    <definedName name="_816" localSheetId="4">'Daně'!#REF!</definedName>
    <definedName name="_816">'[1]daně'!#REF!</definedName>
    <definedName name="_817" localSheetId="4">'Daně'!#REF!</definedName>
    <definedName name="_817">'[1]daně'!#REF!</definedName>
    <definedName name="_818" localSheetId="4">'Daně'!#REF!</definedName>
    <definedName name="_818">'[1]daně'!#REF!</definedName>
    <definedName name="_819" localSheetId="4">'Daně'!#REF!</definedName>
    <definedName name="_819">'[1]daně'!#REF!</definedName>
    <definedName name="_820" localSheetId="4">'Daně'!#REF!</definedName>
    <definedName name="_820">'[1]daně'!#REF!</definedName>
    <definedName name="_821" localSheetId="4">'Daně'!#REF!</definedName>
    <definedName name="_821">'[1]daně'!#REF!</definedName>
    <definedName name="_822" localSheetId="4">'Daně'!#REF!</definedName>
    <definedName name="_822">'[1]daně'!#REF!</definedName>
    <definedName name="_823" localSheetId="4">'Daně'!#REF!</definedName>
    <definedName name="_823">'[1]daně'!#REF!</definedName>
    <definedName name="_824">'[1]daně'!#REF!</definedName>
    <definedName name="_825">'[1]daně'!#REF!</definedName>
    <definedName name="_826">'[1]daně'!#REF!</definedName>
    <definedName name="_827">'[1]daně'!#REF!</definedName>
    <definedName name="_828">'[1]daně'!#REF!</definedName>
    <definedName name="_829" localSheetId="4">'Daně'!#REF!</definedName>
    <definedName name="_829">'[1]daně'!#REF!</definedName>
    <definedName name="_830" localSheetId="4">'Daně'!#REF!</definedName>
    <definedName name="_830">#REF!</definedName>
    <definedName name="_831" localSheetId="4">'Daně'!#REF!</definedName>
    <definedName name="_831">#REF!</definedName>
    <definedName name="_832" localSheetId="4">'Daně'!#REF!</definedName>
    <definedName name="_832">#REF!</definedName>
    <definedName name="_833" localSheetId="4">'Daně'!#REF!</definedName>
    <definedName name="_833">#REF!</definedName>
    <definedName name="_834" localSheetId="4">'Daně'!#REF!</definedName>
    <definedName name="_834">#REF!</definedName>
    <definedName name="_835" localSheetId="4">'Daně'!#REF!</definedName>
    <definedName name="_835">'[1]daně'!#REF!</definedName>
    <definedName name="_836" localSheetId="4">'Daně'!#REF!</definedName>
    <definedName name="_836">'[1]daně'!#REF!</definedName>
    <definedName name="_837" localSheetId="4">'Daně'!#REF!</definedName>
    <definedName name="_837">'[1]daně'!#REF!</definedName>
    <definedName name="_838" localSheetId="4">'Daně'!#REF!</definedName>
    <definedName name="_838">'[1]daně'!#REF!</definedName>
    <definedName name="_839" localSheetId="4">'Daně'!#REF!</definedName>
    <definedName name="_839">'[1]daně'!#REF!</definedName>
    <definedName name="_840" localSheetId="4">'Daně'!#REF!</definedName>
    <definedName name="_840">'[1]daně'!#REF!</definedName>
    <definedName name="_841" localSheetId="4">'Daně'!#REF!</definedName>
    <definedName name="_841">'[1]daně'!#REF!</definedName>
    <definedName name="_842" localSheetId="4">'Daně'!#REF!</definedName>
    <definedName name="_842">'[1]daně'!#REF!</definedName>
    <definedName name="_843">'[1]daně'!#REF!</definedName>
    <definedName name="_844">'[1]daně'!#REF!</definedName>
    <definedName name="_845">'[1]daně'!#REF!</definedName>
    <definedName name="_846">'[1]daně'!#REF!</definedName>
    <definedName name="_847">'[1]daně'!#REF!</definedName>
    <definedName name="_848" localSheetId="4">'Daně'!#REF!</definedName>
    <definedName name="_848">'[1]daně'!#REF!</definedName>
    <definedName name="_849" localSheetId="4">'Daně'!#REF!</definedName>
    <definedName name="_849">#REF!</definedName>
    <definedName name="_850" localSheetId="4">'Daně'!#REF!</definedName>
    <definedName name="_850">#REF!</definedName>
    <definedName name="_851" localSheetId="4">'Daně'!#REF!</definedName>
    <definedName name="_851">#REF!</definedName>
    <definedName name="_852" localSheetId="4">'Daně'!#REF!</definedName>
    <definedName name="_852">#REF!</definedName>
    <definedName name="_853" localSheetId="4">'Daně'!#REF!</definedName>
    <definedName name="_853">#REF!</definedName>
    <definedName name="_854" localSheetId="4">'Daně'!#REF!</definedName>
    <definedName name="_854">'[1]daně'!#REF!</definedName>
    <definedName name="_855" localSheetId="4">'Daně'!#REF!</definedName>
    <definedName name="_855">'[1]daně'!#REF!</definedName>
    <definedName name="_856" localSheetId="4">'Daně'!#REF!</definedName>
    <definedName name="_856">'[1]daně'!#REF!</definedName>
    <definedName name="_857" localSheetId="4">'Daně'!#REF!</definedName>
    <definedName name="_857">'[1]daně'!#REF!</definedName>
    <definedName name="_858" localSheetId="4">'Daně'!#REF!</definedName>
    <definedName name="_858">'[1]daně'!#REF!</definedName>
    <definedName name="_859" localSheetId="4">'Daně'!#REF!</definedName>
    <definedName name="_859">'[1]daně'!#REF!</definedName>
    <definedName name="_860" localSheetId="4">'Daně'!#REF!</definedName>
    <definedName name="_860">'[1]daně'!#REF!</definedName>
    <definedName name="_861" localSheetId="4">'Daně'!#REF!</definedName>
    <definedName name="_861">'[1]daně'!#REF!</definedName>
    <definedName name="_862">'[1]daně'!#REF!</definedName>
    <definedName name="_863">'[1]daně'!#REF!</definedName>
    <definedName name="_864">'[1]daně'!#REF!</definedName>
    <definedName name="_865">'[1]daně'!#REF!</definedName>
    <definedName name="_866">'[1]daně'!#REF!</definedName>
    <definedName name="_867" localSheetId="4">'Daně'!#REF!</definedName>
    <definedName name="_867">'[1]daně'!#REF!</definedName>
    <definedName name="_868" localSheetId="4">'Daně'!#REF!</definedName>
    <definedName name="_868">#REF!</definedName>
    <definedName name="_869" localSheetId="4">'Daně'!#REF!</definedName>
    <definedName name="_869">#REF!</definedName>
    <definedName name="_870" localSheetId="4">'Daně'!#REF!</definedName>
    <definedName name="_870">#REF!</definedName>
    <definedName name="_871" localSheetId="4">'Daně'!#REF!</definedName>
    <definedName name="_871">#REF!</definedName>
    <definedName name="_872" localSheetId="4">'Daně'!#REF!</definedName>
    <definedName name="_872">#REF!</definedName>
    <definedName name="_873" localSheetId="4">'Daně'!#REF!</definedName>
    <definedName name="_873">'[1]daně'!#REF!</definedName>
    <definedName name="_874" localSheetId="4">'Daně'!#REF!</definedName>
    <definedName name="_874">'[1]daně'!#REF!</definedName>
    <definedName name="_875" localSheetId="4">'Daně'!#REF!</definedName>
    <definedName name="_875">'[1]daně'!#REF!</definedName>
    <definedName name="_876" localSheetId="4">'Daně'!#REF!</definedName>
    <definedName name="_876">'[1]daně'!#REF!</definedName>
    <definedName name="_877" localSheetId="4">'Daně'!#REF!</definedName>
    <definedName name="_877">'[1]daně'!#REF!</definedName>
    <definedName name="_878" localSheetId="4">'Daně'!#REF!</definedName>
    <definedName name="_878">'[1]daně'!#REF!</definedName>
    <definedName name="_879" localSheetId="4">'Daně'!#REF!</definedName>
    <definedName name="_879">'[1]daně'!#REF!</definedName>
    <definedName name="_880" localSheetId="4">'Daně'!#REF!</definedName>
    <definedName name="_880">'[1]daně'!#REF!</definedName>
    <definedName name="_881">'[1]daně'!#REF!</definedName>
    <definedName name="_882">'[1]daně'!#REF!</definedName>
    <definedName name="_883">'[1]daně'!#REF!</definedName>
    <definedName name="_884">'[1]daně'!#REF!</definedName>
    <definedName name="_885">'[1]daně'!#REF!</definedName>
    <definedName name="_886" localSheetId="4">'Daně'!#REF!</definedName>
    <definedName name="_886">'[1]daně'!#REF!</definedName>
    <definedName name="_887" localSheetId="4">'Daně'!#REF!</definedName>
    <definedName name="_887">#REF!</definedName>
    <definedName name="_888">'Daně'!#REF!</definedName>
    <definedName name="_889">'Daně'!#REF!</definedName>
    <definedName name="_890">'Daně'!#REF!</definedName>
    <definedName name="_891">'Daně'!#REF!</definedName>
    <definedName name="_892" localSheetId="4">'Daně'!#REF!</definedName>
    <definedName name="_892">'[1]daně'!#REF!</definedName>
    <definedName name="_893" localSheetId="4">'Daně'!#REF!</definedName>
    <definedName name="_893">'[1]daně'!#REF!</definedName>
    <definedName name="_894" localSheetId="4">'Daně'!#REF!</definedName>
    <definedName name="_894">'[1]daně'!#REF!</definedName>
    <definedName name="_895" localSheetId="4">'Daně'!#REF!</definedName>
    <definedName name="_895">'[1]daně'!#REF!</definedName>
    <definedName name="_896" localSheetId="4">'Daně'!#REF!</definedName>
    <definedName name="_896">'[1]daně'!#REF!</definedName>
    <definedName name="_897" localSheetId="4">'Daně'!#REF!</definedName>
    <definedName name="_897">'[1]daně'!#REF!</definedName>
    <definedName name="_898" localSheetId="4">'Daně'!#REF!</definedName>
    <definedName name="_898">'[1]daně'!#REF!</definedName>
    <definedName name="_899" localSheetId="4">'Daně'!#REF!</definedName>
    <definedName name="_899">'[1]daně'!#REF!</definedName>
    <definedName name="_900">'[1]daně'!#REF!</definedName>
    <definedName name="_901">'[1]daně'!#REF!</definedName>
    <definedName name="_902">'[1]daně'!#REF!</definedName>
    <definedName name="_903">'[1]daně'!#REF!</definedName>
    <definedName name="_904">'[1]daně'!#REF!</definedName>
    <definedName name="_905">'[1]daně'!#REF!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>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0" localSheetId="4">'Daně'!#REF!</definedName>
    <definedName name="_940">#REF!</definedName>
    <definedName name="_941" localSheetId="4">'Daně'!#REF!</definedName>
    <definedName name="_941">#REF!</definedName>
    <definedName name="_942" localSheetId="4">'Daně'!#REF!</definedName>
    <definedName name="_942">#REF!</definedName>
    <definedName name="_943" localSheetId="4">'Daně'!#REF!</definedName>
    <definedName name="_943">#REF!</definedName>
    <definedName name="_944" localSheetId="4">'Daně'!#REF!</definedName>
    <definedName name="_944">#REF!</definedName>
    <definedName name="_945" localSheetId="4">'Daně'!#REF!</definedName>
    <definedName name="_945">#REF!</definedName>
    <definedName name="_946" localSheetId="4">'Daně'!#REF!</definedName>
    <definedName name="_946">'[1]daně'!#REF!</definedName>
    <definedName name="_947" localSheetId="4">'Daně'!#REF!</definedName>
    <definedName name="_947">'[1]daně'!#REF!</definedName>
    <definedName name="_948" localSheetId="4">'Daně'!#REF!</definedName>
    <definedName name="_948">'[1]daně'!#REF!</definedName>
    <definedName name="_949" localSheetId="4">'Daně'!#REF!</definedName>
    <definedName name="_949">'[1]daně'!#REF!</definedName>
    <definedName name="_950" localSheetId="4">'Daně'!#REF!</definedName>
    <definedName name="_950">'[1]daně'!#REF!</definedName>
    <definedName name="_951" localSheetId="4">'Daně'!#REF!</definedName>
    <definedName name="_951">'[1]daně'!#REF!</definedName>
    <definedName name="_952" localSheetId="4">'Daně'!#REF!</definedName>
    <definedName name="_952">'[1]daně'!#REF!</definedName>
    <definedName name="_953" localSheetId="4">'Daně'!#REF!</definedName>
    <definedName name="_953">'[1]daně'!#REF!</definedName>
    <definedName name="_954">'[1]daně'!#REF!</definedName>
    <definedName name="_955">'[1]daně'!#REF!</definedName>
    <definedName name="_956">'[1]daně'!#REF!</definedName>
    <definedName name="_957">'[1]daně'!#REF!</definedName>
    <definedName name="_958">'[1]daně'!#REF!</definedName>
    <definedName name="_959" localSheetId="4">'Daně'!#REF!</definedName>
    <definedName name="_959">'[1]daně'!#REF!</definedName>
    <definedName name="_960" localSheetId="4">'Daně'!#REF!</definedName>
    <definedName name="_960">#REF!</definedName>
    <definedName name="_961" localSheetId="4">'Daně'!#REF!</definedName>
    <definedName name="_961">#REF!</definedName>
    <definedName name="_962" localSheetId="4">'Daně'!#REF!</definedName>
    <definedName name="_962">#REF!</definedName>
    <definedName name="_963" localSheetId="4">'Daně'!#REF!</definedName>
    <definedName name="_963">#REF!</definedName>
    <definedName name="_964" localSheetId="4">'Daně'!#REF!</definedName>
    <definedName name="_964">#REF!</definedName>
    <definedName name="_965" localSheetId="4">'Daně'!#REF!</definedName>
    <definedName name="_965">'[1]daně'!#REF!</definedName>
    <definedName name="_966" localSheetId="4">'Daně'!#REF!</definedName>
    <definedName name="_966">'[1]daně'!#REF!</definedName>
    <definedName name="_967" localSheetId="4">'Daně'!#REF!</definedName>
    <definedName name="_967">'[1]daně'!#REF!</definedName>
    <definedName name="_968" localSheetId="4">'Daně'!#REF!</definedName>
    <definedName name="_968">'[1]daně'!#REF!</definedName>
    <definedName name="_969" localSheetId="4">'Daně'!#REF!</definedName>
    <definedName name="_969">'[1]daně'!#REF!</definedName>
    <definedName name="_970" localSheetId="4">'Daně'!#REF!</definedName>
    <definedName name="_970">'[1]daně'!#REF!</definedName>
    <definedName name="_971" localSheetId="4">'Daně'!#REF!</definedName>
    <definedName name="_971">'[1]daně'!#REF!</definedName>
    <definedName name="_972" localSheetId="4">'Daně'!#REF!</definedName>
    <definedName name="_972">'[1]daně'!#REF!</definedName>
    <definedName name="_973">'[1]daně'!#REF!</definedName>
    <definedName name="_974">'[1]daně'!#REF!</definedName>
    <definedName name="_975">'[1]daně'!#REF!</definedName>
    <definedName name="_976">'[1]daně'!#REF!</definedName>
    <definedName name="_977">'[1]daně'!#REF!</definedName>
    <definedName name="_978" localSheetId="4">'Daně'!#REF!</definedName>
    <definedName name="_978">'[1]daně'!#REF!</definedName>
    <definedName name="_979" localSheetId="4">'Daně'!#REF!</definedName>
    <definedName name="_979">#REF!</definedName>
    <definedName name="_980" localSheetId="4">'Daně'!#REF!</definedName>
    <definedName name="_980">#REF!</definedName>
    <definedName name="_981" localSheetId="4">'Daně'!#REF!</definedName>
    <definedName name="_981">#REF!</definedName>
    <definedName name="_982" localSheetId="4">'Daně'!#REF!</definedName>
    <definedName name="_982">#REF!</definedName>
    <definedName name="_983" localSheetId="4">'Daně'!#REF!</definedName>
    <definedName name="_983">#REF!</definedName>
    <definedName name="_984" localSheetId="4">'Daně'!#REF!</definedName>
    <definedName name="_984">'[1]daně'!#REF!</definedName>
    <definedName name="_985" localSheetId="4">'Daně'!#REF!</definedName>
    <definedName name="_985">'[1]daně'!#REF!</definedName>
    <definedName name="_986" localSheetId="4">'Daně'!#REF!</definedName>
    <definedName name="_986">'[1]daně'!#REF!</definedName>
    <definedName name="_987" localSheetId="4">'Daně'!#REF!</definedName>
    <definedName name="_987">'[1]daně'!#REF!</definedName>
    <definedName name="_988" localSheetId="4">'Daně'!#REF!</definedName>
    <definedName name="_988">'[1]daně'!#REF!</definedName>
    <definedName name="_989" localSheetId="4">'Daně'!#REF!</definedName>
    <definedName name="_989">'[1]daně'!#REF!</definedName>
    <definedName name="_990" localSheetId="4">'Daně'!#REF!</definedName>
    <definedName name="_990">'[1]daně'!#REF!</definedName>
    <definedName name="_991" localSheetId="4">'Daně'!#REF!</definedName>
    <definedName name="_991">'[1]daně'!#REF!</definedName>
    <definedName name="_992">'[1]daně'!#REF!</definedName>
    <definedName name="_993">'[1]daně'!#REF!</definedName>
    <definedName name="_994">'[1]daně'!#REF!</definedName>
    <definedName name="_995">'[1]daně'!#REF!</definedName>
    <definedName name="_996">'[1]daně'!#REF!</definedName>
    <definedName name="_997" localSheetId="4">'Daně'!#REF!</definedName>
    <definedName name="_997">'[1]daně'!#REF!</definedName>
    <definedName name="_998" localSheetId="4">'Daně'!#REF!</definedName>
    <definedName name="_998">#REF!</definedName>
    <definedName name="_999" localSheetId="4">'Daně'!#REF!</definedName>
    <definedName name="_999">#REF!</definedName>
    <definedName name="_xlnm.Print_Area" localSheetId="7">'Fond strateg.rez. '!$A$1:$F$41</definedName>
    <definedName name="_xlnm.Print_Area" localSheetId="5">'SOCIÁLNÍ FOND '!$A$1:$E$28</definedName>
  </definedNames>
  <calcPr fullCalcOnLoad="1"/>
</workbook>
</file>

<file path=xl/sharedStrings.xml><?xml version="1.0" encoding="utf-8"?>
<sst xmlns="http://schemas.openxmlformats.org/spreadsheetml/2006/main" count="309" uniqueCount="146">
  <si>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</si>
  <si>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</si>
  <si>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</si>
  <si>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</si>
  <si>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</si>
  <si>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</si>
  <si>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</si>
  <si>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</si>
  <si>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</si>
  <si>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</si>
  <si>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</si>
  <si>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</si>
  <si>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</si>
  <si>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%</t>
  </si>
  <si>
    <t>Příjmy z daní celkem (tis.Kč)</t>
  </si>
  <si>
    <t>Rozpočet</t>
  </si>
  <si>
    <t>Poznámka:</t>
  </si>
  <si>
    <t>Celkem celý rok - skutečnost</t>
  </si>
  <si>
    <t>Příspěvek na penzijní připojištění zaměstnanců a uvolněných členů RK</t>
  </si>
  <si>
    <t>Příspěvek na stravenky zaměstnanců  a uvolněných členů RK</t>
  </si>
  <si>
    <t>Věcné dary k životnímu jubileu 50 let a k prvnímu odchodu do důchodu</t>
  </si>
  <si>
    <t>*****</t>
  </si>
  <si>
    <t>v tis. Kč</t>
  </si>
  <si>
    <t>CELKEM příjmy</t>
  </si>
  <si>
    <t>CELKEM výdaje</t>
  </si>
  <si>
    <t>Vyplacené grantové programy</t>
  </si>
  <si>
    <t>Krajský úřad - příděl</t>
  </si>
  <si>
    <t>Zastupitelé (uvolnění) - příděl</t>
  </si>
  <si>
    <t xml:space="preserve">Zdroje celkem   </t>
  </si>
  <si>
    <t>Zdroje celkem</t>
  </si>
  <si>
    <t xml:space="preserve">Přijetí úvěru od EIB na akce v rámci Projektu B - regionální infrastruktura kraje Vysočina (kapitola Doprava a kapitola Nemovitý majetek)  </t>
  </si>
  <si>
    <t>PŘÍJMY CELKEM</t>
  </si>
  <si>
    <t>FINANCOVÁNÍ (-)</t>
  </si>
  <si>
    <t>SALDO ZDROJŮ A VÝDAJŮ</t>
  </si>
  <si>
    <t>FINANCOVÁNÍ (+)</t>
  </si>
  <si>
    <t xml:space="preserve">PŘÍJMY </t>
  </si>
  <si>
    <t xml:space="preserve">Rozpočet schválený </t>
  </si>
  <si>
    <t>Zůstatek účtu k 31. 12. 2010</t>
  </si>
  <si>
    <t xml:space="preserve">Rozpočet upravený </t>
  </si>
  <si>
    <t>% z upr. rozpočtu</t>
  </si>
  <si>
    <t>daňové příjmy</t>
  </si>
  <si>
    <t>nedaňové příjmy</t>
  </si>
  <si>
    <t>kapitálové příjmy</t>
  </si>
  <si>
    <t>přijaté transfery - dotace</t>
  </si>
  <si>
    <t>ZDROJE CELKEM</t>
  </si>
  <si>
    <t>VÝDAJE DLE KAPITOL ROZPOČTU</t>
  </si>
  <si>
    <t>Požární ochrana a IZS</t>
  </si>
  <si>
    <t xml:space="preserve">  - Nespecifikovaná rezerva       </t>
  </si>
  <si>
    <t xml:space="preserve">  - Péče o lidské zdroje a majetek kraje </t>
  </si>
  <si>
    <t xml:space="preserve">  - Strategické a koncepční materiály</t>
  </si>
  <si>
    <t>VÝDAJE DLE KAPITOL CELKEM</t>
  </si>
  <si>
    <t>pouze kapitola Evropské projekty</t>
  </si>
  <si>
    <t>Rozpočet upravený</t>
  </si>
  <si>
    <t xml:space="preserve">Skutečnost </t>
  </si>
  <si>
    <t>VÝDAJE KAPITOLY EVROPSKÉ PROJEKTY</t>
  </si>
  <si>
    <t>běžné výdaje</t>
  </si>
  <si>
    <t>kapitálové výdaje - investiční</t>
  </si>
  <si>
    <t>VÝDAJE KAPITOLY CELKEM</t>
  </si>
  <si>
    <t xml:space="preserve">Povýšení rozpočtu </t>
  </si>
  <si>
    <t>Rozpočet schválený</t>
  </si>
  <si>
    <t>Povýšení rozpočtu celkem</t>
  </si>
  <si>
    <t>Povýšení rozpočtu kapitoly Evropské projekty</t>
  </si>
  <si>
    <t>Zapojení zůstatků účtů evropských projektů</t>
  </si>
  <si>
    <t>Převod prostředků z účtu kontokorentního úvěru</t>
  </si>
  <si>
    <t>Povýšení rozpočtu kapitoly Evropské projekty celkem</t>
  </si>
  <si>
    <t>CELKEM FINANCOVÁNÍ (+)</t>
  </si>
  <si>
    <t>Snížení rozpočtu</t>
  </si>
  <si>
    <t>Snížení rozpočtu celkem</t>
  </si>
  <si>
    <t xml:space="preserve">Snížení rozpočtu kapitoly Evropské projekty </t>
  </si>
  <si>
    <t>Vrácení prostředků do Státního fondu dopravní infrastruktury</t>
  </si>
  <si>
    <t>Snížení rozpočtu kapitoly Evropské projekty celkem</t>
  </si>
  <si>
    <t>CELKEM FINANCOVÁNÍ (-)</t>
  </si>
  <si>
    <t>SALDO FINANCOVÁNÍ</t>
  </si>
  <si>
    <t xml:space="preserve">Příjmy </t>
  </si>
  <si>
    <t>Výdaje</t>
  </si>
  <si>
    <t>Školství, mládeže a sportu</t>
  </si>
  <si>
    <t>Kultura</t>
  </si>
  <si>
    <t>Zdravotnictví</t>
  </si>
  <si>
    <t>Životní prostředí</t>
  </si>
  <si>
    <t>Územní plánování</t>
  </si>
  <si>
    <t xml:space="preserve">Doprava </t>
  </si>
  <si>
    <t>Sociální věci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</si>
  <si>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</si>
  <si>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</si>
  <si>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</si>
  <si>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</si>
  <si>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</si>
  <si>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</si>
  <si>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Rezerva a rozvoj kraje</t>
  </si>
  <si>
    <t>Vratky nevyčerpaných přísp. z grant. programů</t>
  </si>
  <si>
    <t>VÝDAJE CELKEM</t>
  </si>
  <si>
    <t>v Kč</t>
  </si>
  <si>
    <t>Zemědělství</t>
  </si>
  <si>
    <t>Skutečnost</t>
  </si>
  <si>
    <t>Evropské projekty</t>
  </si>
  <si>
    <t>Úroky</t>
  </si>
  <si>
    <t>Splátka jistiny úvěru od EIB</t>
  </si>
  <si>
    <t>Čerpání SF dle příkazu ředitele č. 26/09 a směrnice o osobních kontech zaměstnanců č. 13/09</t>
  </si>
  <si>
    <t>Kč</t>
  </si>
  <si>
    <t>Schválený rozpočet</t>
  </si>
  <si>
    <t>Upravený rozpočet</t>
  </si>
  <si>
    <t xml:space="preserve"> </t>
  </si>
  <si>
    <t>včetně kapitoly Evropské projekty</t>
  </si>
  <si>
    <t>bez kapitoly Evropské projekty a přímých výdajů ve školství</t>
  </si>
  <si>
    <t xml:space="preserve">                                                                                                                                                                   </t>
  </si>
  <si>
    <t xml:space="preserve">Výdaje </t>
  </si>
  <si>
    <t>Převod prostředků z FSR</t>
  </si>
  <si>
    <t>Půjčka ze Státního fondu dopravní infrastruktury</t>
  </si>
  <si>
    <t>Převod prostředků z ukončených projektů do FSR</t>
  </si>
  <si>
    <t>Ostatní výdaje dle Statutu SF a vnitřních předpisů</t>
  </si>
  <si>
    <t>Poznámka: Podrobný rozpis financování je na str. 4 tohoto materiálu.</t>
  </si>
  <si>
    <t>Daň z příjmů FO ze závislé činnosti a f. požitků</t>
  </si>
  <si>
    <t>Daň z příjmů FO ze samostatné výdělečné činnosti</t>
  </si>
  <si>
    <t>Daň z příjmů fyzických osob z kapitálových výnosů</t>
  </si>
  <si>
    <t>Daň z příjmů právnických osob</t>
  </si>
  <si>
    <t>Daň z přidané hodnoty</t>
  </si>
  <si>
    <t>Celkem období - skutečnost</t>
  </si>
  <si>
    <t xml:space="preserve">Převod do rozpočtu kraje - PO zřizované krajem (půjčky pro Nemocnici Jihlava a Muzeum Vysočiny Havlíčkův Brod)  </t>
  </si>
  <si>
    <t>Počet stran: 8</t>
  </si>
  <si>
    <t>(bez daně placené krajem, tis.Kč)</t>
  </si>
  <si>
    <t>5) VÝVOJ DAŇOVÝCH PŘÍJMŮ KRAJE - SROVNÁNÍ VÝVOJE DAŇOVÝCH PŘÍJMŮ V ROCE 2011 A 2010</t>
  </si>
  <si>
    <t>Zapojení disponibilního zůstatku kraje z roku 2010 - závěrečný účet</t>
  </si>
  <si>
    <t>Převody z kapitoly EP (ze zvláštních účtů ukončených projektů, jednotlivých etap projektů, nebo na základě usnesení orgánů kraje)</t>
  </si>
  <si>
    <t>Převod z rozpočtu kraje (splátky půjček Vysočina Tourism)</t>
  </si>
  <si>
    <t>Převod na kapitolu EP (na realizaci projektů kofinancovaných EU)</t>
  </si>
  <si>
    <t>Převod prostředků z rozpočtu kraje na projekt (Snižování energ. náročnosti)</t>
  </si>
  <si>
    <t>Převod z rozpočtu kraje na kapitolu Evropské projekty (Snižování energ. náročnosti)</t>
  </si>
  <si>
    <t>Převod z FSR na kapitolu Regionální rozvoj na spolufinancování projektů v rámci ROP Regionální radě regionu soudržnosti NUTS II Jihovýchod</t>
  </si>
  <si>
    <t xml:space="preserve">Zapojení části disponibilního zůstatku kraje z roku 2010 </t>
  </si>
  <si>
    <t>Převod z FSR na kapitolu Kultura na poskytnutí půjčky pro Muzeum Vysočiny Havlíčkův Brod - projekt Porta Culturae</t>
  </si>
  <si>
    <t>Převod z FSR na kapitolu Zdravotnictví na poskytnutí půjčky pro Nemocnici Jihlava -  projekt Modernizace a obnova přístrojového vybavení Kardiovaskulárního centra nemocnice</t>
  </si>
  <si>
    <t xml:space="preserve">Přijetí úvěru od EIB na akce v rámci Projektu B - regionální infrastruktura kraje Vysočina (Pavilon pro matku a dítě v Nemocnici Třebíč, Nemocnice Jihlava - PUIP)  </t>
  </si>
  <si>
    <t>Převod do FSR (splátky půjček od Vysočina Tourism)</t>
  </si>
  <si>
    <t>Stav na účtu k 31. 7. 2011</t>
  </si>
  <si>
    <t>Příjmy</t>
  </si>
  <si>
    <t>Stav na účtu k  31. 7.  2011</t>
  </si>
  <si>
    <t>Ve sledovaném období by alikvotní plnění daň. příjmů mělo činit 58,3%, tj. 1 854 525 tis. Kč. , což je o  286 061 tis. Kč méně než skutečnost.</t>
  </si>
  <si>
    <t>Skutečné plnění daňových příjmů za sledované období činí 2 140 586 tis. Kč, což je o  53 189 tis. Kč více než za stejné období minulého roku, tj. 103 %.</t>
  </si>
  <si>
    <t>1) HOSPODAŘENÍ KRAJE VYSOČINA ZA OBDOBÍ 1 - 7/2011</t>
  </si>
  <si>
    <t>2) HOSPODAŘENÍ KRAJE VYSOČINA ZA OBDOBÍ 1 - 7/2011</t>
  </si>
  <si>
    <t>3) HOSPODAŘENÍ KRAJE VYSOČINA ZA OBDOBÍ 1 - 7/2011</t>
  </si>
  <si>
    <t>4)  FINANCOVÁNÍ KRAJE VYSOČINA ZA OBDOBÍ 1 - 7/2011</t>
  </si>
  <si>
    <t xml:space="preserve">6)  SOCIÁLNÍ FOND ZA OBDOBÍ 1 - 7/2011  </t>
  </si>
  <si>
    <t xml:space="preserve">7)  FOND VYSOČINY ZA OBDOBÍ 1 - 7/2011    </t>
  </si>
  <si>
    <t xml:space="preserve">8)  FOND STRATEGICKÝCH REZERV ZA OBDOBÍ 1 - 7/2011  </t>
  </si>
  <si>
    <t>RK-26-2011-32, př. 1</t>
  </si>
</sst>
</file>

<file path=xl/styles.xml><?xml version="1.0" encoding="utf-8"?>
<styleSheet xmlns="http://schemas.openxmlformats.org/spreadsheetml/2006/main">
  <numFmts count="6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  <numFmt numFmtId="185" formatCode="#,##0.000000"/>
    <numFmt numFmtId="186" formatCode="0.000%"/>
    <numFmt numFmtId="187" formatCode="0.0000%"/>
    <numFmt numFmtId="188" formatCode="#,##0.00_ ;[Red]\-#,##0.00\ "/>
    <numFmt numFmtId="189" formatCode="mmm/yyyy"/>
    <numFmt numFmtId="190" formatCode="#,##0.00\ _K_č"/>
    <numFmt numFmtId="191" formatCode="0.000"/>
    <numFmt numFmtId="192" formatCode="#,##0_ ;\-#,##0\ "/>
    <numFmt numFmtId="193" formatCode="0.00000000"/>
    <numFmt numFmtId="194" formatCode="0.00000"/>
    <numFmt numFmtId="195" formatCode="[$-405]d\.\ mmmm\ yyyy"/>
    <numFmt numFmtId="196" formatCode="0,%"/>
    <numFmt numFmtId="197" formatCode="\1\2\5\%"/>
    <numFmt numFmtId="198" formatCode="0.00,%"/>
    <numFmt numFmtId="199" formatCode="000,%"/>
    <numFmt numFmtId="200" formatCode="#,##0.000_ ;\-#,##0.000\ "/>
    <numFmt numFmtId="201" formatCode="_-* #,##0.000\ &quot;Kč&quot;_-;\-* #,##0.000\ &quot;Kč&quot;_-;_-* &quot;-&quot;???\ &quot;Kč&quot;_-;_-@_-"/>
    <numFmt numFmtId="202" formatCode="\+0.00\ &quot;Kč&quot;;\-0.00\ &quot;Kč&quot;"/>
    <numFmt numFmtId="203" formatCode="\+0;\-0"/>
    <numFmt numFmtId="204" formatCode="\+0,000;\-0,000"/>
    <numFmt numFmtId="205" formatCode="\+0,;\-0"/>
    <numFmt numFmtId="206" formatCode="#,##0;[Red]#,##0"/>
    <numFmt numFmtId="207" formatCode="[$-1010409]###\ ###\ ###"/>
    <numFmt numFmtId="208" formatCode="[$-1010409]#,##0.#%"/>
    <numFmt numFmtId="209" formatCode="#,##0.0\ &quot;Kč&quot;"/>
    <numFmt numFmtId="210" formatCode="#,##0.0[$₮-450]"/>
    <numFmt numFmtId="211" formatCode="#,##0[$₮-450]"/>
    <numFmt numFmtId="212" formatCode="#,##0\ &quot;Kč&quot;"/>
    <numFmt numFmtId="213" formatCode="&quot;$&quot;#,##0_);\(&quot;$&quot;#,##0\)"/>
    <numFmt numFmtId="214" formatCode="&quot;$&quot;#,##0_);[Red]\(&quot;$&quot;#,##0\)"/>
    <numFmt numFmtId="215" formatCode="&quot;$&quot;#,##0.00_);\(&quot;$&quot;#,##0.00\)"/>
    <numFmt numFmtId="216" formatCode="&quot;$&quot;#,##0.00_);[Red]\(&quot;$&quot;#,##0.00\)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  <numFmt numFmtId="219" formatCode="[$-1010409]General"/>
    <numFmt numFmtId="220" formatCode="[$-1010409]###\ ###\ ###\ ###"/>
    <numFmt numFmtId="221" formatCode="#,##0_ ;[Red]\-#,##0\ "/>
  </numFmts>
  <fonts count="6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i/>
      <sz val="10"/>
      <name val="Arial CE"/>
      <family val="0"/>
    </font>
    <font>
      <b/>
      <sz val="12"/>
      <color indexed="8"/>
      <name val="Arial CE"/>
      <family val="2"/>
    </font>
    <font>
      <sz val="13"/>
      <name val="Arial CE"/>
      <family val="0"/>
    </font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13"/>
      <name val="Arial CE"/>
      <family val="0"/>
    </font>
    <font>
      <b/>
      <i/>
      <sz val="14"/>
      <name val="Arial CE"/>
      <family val="0"/>
    </font>
    <font>
      <b/>
      <i/>
      <sz val="10"/>
      <name val="Arial CE"/>
      <family val="0"/>
    </font>
    <font>
      <i/>
      <sz val="14"/>
      <name val="Arial CE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0" fillId="19" borderId="0" applyNumberFormat="0" applyBorder="0" applyAlignment="0" applyProtection="0"/>
    <xf numFmtId="0" fontId="5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19" fillId="0" borderId="0">
      <alignment wrapText="1"/>
      <protection/>
    </xf>
    <xf numFmtId="0" fontId="19" fillId="0" borderId="0">
      <alignment wrapText="1"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4" borderId="8" applyNumberFormat="0" applyAlignment="0" applyProtection="0"/>
    <xf numFmtId="0" fontId="61" fillId="25" borderId="8" applyNumberFormat="0" applyAlignment="0" applyProtection="0"/>
    <xf numFmtId="0" fontId="62" fillId="25" borderId="9" applyNumberFormat="0" applyAlignment="0" applyProtection="0"/>
    <xf numFmtId="0" fontId="63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</cellStyleXfs>
  <cellXfs count="2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 horizontal="center" vertical="top"/>
    </xf>
    <xf numFmtId="3" fontId="2" fillId="32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" fontId="2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Border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Fill="1" applyAlignment="1">
      <alignment horizontal="left"/>
    </xf>
    <xf numFmtId="3" fontId="0" fillId="0" borderId="10" xfId="0" applyNumberFormat="1" applyFont="1" applyFill="1" applyBorder="1" applyAlignment="1">
      <alignment horizontal="right" vertical="center"/>
    </xf>
    <xf numFmtId="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3" fontId="0" fillId="33" borderId="10" xfId="0" applyNumberFormat="1" applyFont="1" applyFill="1" applyBorder="1" applyAlignment="1">
      <alignment horizontal="right" vertical="center"/>
    </xf>
    <xf numFmtId="4" fontId="15" fillId="0" borderId="0" xfId="0" applyNumberFormat="1" applyFont="1" applyFill="1" applyAlignment="1">
      <alignment/>
    </xf>
    <xf numFmtId="0" fontId="0" fillId="33" borderId="10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3" fontId="0" fillId="33" borderId="10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Alignment="1">
      <alignment/>
    </xf>
    <xf numFmtId="3" fontId="2" fillId="33" borderId="0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/>
    </xf>
    <xf numFmtId="4" fontId="17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/>
    </xf>
    <xf numFmtId="0" fontId="14" fillId="32" borderId="11" xfId="0" applyFont="1" applyFill="1" applyBorder="1" applyAlignment="1">
      <alignment horizontal="left" vertical="center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3" fontId="0" fillId="0" borderId="16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3" fontId="0" fillId="0" borderId="10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0" fillId="33" borderId="10" xfId="0" applyNumberFormat="1" applyFill="1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3" fontId="0" fillId="0" borderId="21" xfId="0" applyNumberForma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/>
    </xf>
    <xf numFmtId="0" fontId="14" fillId="32" borderId="22" xfId="0" applyFont="1" applyFill="1" applyBorder="1" applyAlignment="1">
      <alignment horizontal="left" vertical="center"/>
    </xf>
    <xf numFmtId="3" fontId="2" fillId="32" borderId="23" xfId="0" applyNumberFormat="1" applyFont="1" applyFill="1" applyBorder="1" applyAlignment="1">
      <alignment horizontal="right" vertical="center" wrapText="1"/>
    </xf>
    <xf numFmtId="3" fontId="2" fillId="32" borderId="24" xfId="0" applyNumberFormat="1" applyFont="1" applyFill="1" applyBorder="1" applyAlignment="1">
      <alignment horizontal="right" vertical="center" wrapText="1"/>
    </xf>
    <xf numFmtId="0" fontId="2" fillId="32" borderId="25" xfId="0" applyFont="1" applyFill="1" applyBorder="1" applyAlignment="1">
      <alignment horizontal="left" vertical="top"/>
    </xf>
    <xf numFmtId="4" fontId="0" fillId="32" borderId="25" xfId="0" applyNumberFormat="1" applyFill="1" applyBorder="1" applyAlignment="1">
      <alignment/>
    </xf>
    <xf numFmtId="0" fontId="0" fillId="32" borderId="26" xfId="0" applyFill="1" applyBorder="1" applyAlignment="1">
      <alignment/>
    </xf>
    <xf numFmtId="0" fontId="0" fillId="0" borderId="27" xfId="0" applyFill="1" applyBorder="1" applyAlignment="1">
      <alignment horizontal="left" vertical="center"/>
    </xf>
    <xf numFmtId="3" fontId="0" fillId="0" borderId="16" xfId="0" applyNumberForma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33" borderId="10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/>
    </xf>
    <xf numFmtId="0" fontId="14" fillId="32" borderId="22" xfId="0" applyFont="1" applyFill="1" applyBorder="1" applyAlignment="1">
      <alignment vertical="center"/>
    </xf>
    <xf numFmtId="3" fontId="2" fillId="32" borderId="23" xfId="0" applyNumberFormat="1" applyFont="1" applyFill="1" applyBorder="1" applyAlignment="1">
      <alignment vertical="center"/>
    </xf>
    <xf numFmtId="3" fontId="2" fillId="32" borderId="24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3" fontId="0" fillId="0" borderId="19" xfId="0" applyNumberFormat="1" applyBorder="1" applyAlignment="1">
      <alignment horizontal="right"/>
    </xf>
    <xf numFmtId="3" fontId="0" fillId="0" borderId="29" xfId="0" applyNumberFormat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32" borderId="22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4" xfId="0" applyNumberFormat="1" applyBorder="1" applyAlignment="1">
      <alignment/>
    </xf>
    <xf numFmtId="0" fontId="0" fillId="0" borderId="20" xfId="0" applyBorder="1" applyAlignment="1">
      <alignment vertical="center"/>
    </xf>
    <xf numFmtId="3" fontId="0" fillId="0" borderId="30" xfId="0" applyNumberFormat="1" applyBorder="1" applyAlignment="1">
      <alignment vertical="center"/>
    </xf>
    <xf numFmtId="3" fontId="0" fillId="0" borderId="31" xfId="0" applyNumberFormat="1" applyBorder="1" applyAlignment="1">
      <alignment/>
    </xf>
    <xf numFmtId="3" fontId="0" fillId="0" borderId="0" xfId="0" applyNumberFormat="1" applyFill="1" applyBorder="1" applyAlignment="1">
      <alignment horizontal="right"/>
    </xf>
    <xf numFmtId="4" fontId="2" fillId="32" borderId="24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" fillId="32" borderId="11" xfId="0" applyFont="1" applyFill="1" applyBorder="1" applyAlignment="1">
      <alignment horizontal="left" vertical="center"/>
    </xf>
    <xf numFmtId="0" fontId="1" fillId="32" borderId="22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0" fontId="2" fillId="32" borderId="22" xfId="0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2" fillId="32" borderId="11" xfId="0" applyFont="1" applyFill="1" applyBorder="1" applyAlignment="1">
      <alignment vertical="center"/>
    </xf>
    <xf numFmtId="0" fontId="2" fillId="32" borderId="14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left" vertical="center"/>
    </xf>
    <xf numFmtId="3" fontId="0" fillId="0" borderId="19" xfId="0" applyNumberFormat="1" applyFont="1" applyFill="1" applyBorder="1" applyAlignment="1">
      <alignment horizontal="center" vertical="center"/>
    </xf>
    <xf numFmtId="0" fontId="2" fillId="32" borderId="32" xfId="0" applyFont="1" applyFill="1" applyBorder="1" applyAlignment="1">
      <alignment/>
    </xf>
    <xf numFmtId="3" fontId="2" fillId="32" borderId="30" xfId="0" applyNumberFormat="1" applyFont="1" applyFill="1" applyBorder="1" applyAlignment="1">
      <alignment/>
    </xf>
    <xf numFmtId="3" fontId="2" fillId="32" borderId="31" xfId="0" applyNumberFormat="1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3" fontId="17" fillId="0" borderId="0" xfId="0" applyNumberFormat="1" applyFont="1" applyFill="1" applyAlignment="1">
      <alignment/>
    </xf>
    <xf numFmtId="3" fontId="0" fillId="0" borderId="17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4" fontId="0" fillId="33" borderId="0" xfId="0" applyNumberFormat="1" applyFill="1" applyAlignment="1">
      <alignment/>
    </xf>
    <xf numFmtId="3" fontId="0" fillId="33" borderId="16" xfId="0" applyNumberFormat="1" applyFill="1" applyBorder="1" applyAlignment="1">
      <alignment horizontal="right" vertical="center"/>
    </xf>
    <xf numFmtId="3" fontId="0" fillId="33" borderId="33" xfId="0" applyNumberFormat="1" applyFill="1" applyBorder="1" applyAlignment="1">
      <alignment horizontal="right" vertical="center"/>
    </xf>
    <xf numFmtId="3" fontId="0" fillId="33" borderId="34" xfId="0" applyNumberFormat="1" applyFill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35" xfId="0" applyBorder="1" applyAlignment="1">
      <alignment/>
    </xf>
    <xf numFmtId="3" fontId="0" fillId="0" borderId="0" xfId="0" applyNumberFormat="1" applyFont="1" applyFill="1" applyBorder="1" applyAlignment="1">
      <alignment horizontal="right" vertical="center" wrapText="1"/>
    </xf>
    <xf numFmtId="0" fontId="2" fillId="32" borderId="10" xfId="0" applyFont="1" applyFill="1" applyBorder="1" applyAlignment="1">
      <alignment horizontal="center" wrapText="1"/>
    </xf>
    <xf numFmtId="0" fontId="2" fillId="32" borderId="21" xfId="0" applyFont="1" applyFill="1" applyBorder="1" applyAlignment="1">
      <alignment horizontal="center" vertical="top" wrapText="1"/>
    </xf>
    <xf numFmtId="0" fontId="0" fillId="0" borderId="35" xfId="0" applyFill="1" applyBorder="1" applyAlignment="1">
      <alignment/>
    </xf>
    <xf numFmtId="3" fontId="0" fillId="0" borderId="35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2" fillId="32" borderId="23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3" fontId="0" fillId="0" borderId="17" xfId="0" applyNumberFormat="1" applyBorder="1" applyAlignment="1">
      <alignment horizontal="right"/>
    </xf>
    <xf numFmtId="0" fontId="14" fillId="34" borderId="22" xfId="0" applyFont="1" applyFill="1" applyBorder="1" applyAlignment="1">
      <alignment horizontal="left" vertical="center"/>
    </xf>
    <xf numFmtId="3" fontId="2" fillId="34" borderId="23" xfId="0" applyNumberFormat="1" applyFont="1" applyFill="1" applyBorder="1" applyAlignment="1">
      <alignment horizontal="right" vertical="center"/>
    </xf>
    <xf numFmtId="3" fontId="2" fillId="34" borderId="24" xfId="0" applyNumberFormat="1" applyFont="1" applyFill="1" applyBorder="1" applyAlignment="1">
      <alignment horizontal="right" vertical="center"/>
    </xf>
    <xf numFmtId="0" fontId="2" fillId="34" borderId="22" xfId="0" applyFont="1" applyFill="1" applyBorder="1" applyAlignment="1">
      <alignment vertical="center"/>
    </xf>
    <xf numFmtId="3" fontId="2" fillId="34" borderId="23" xfId="0" applyNumberFormat="1" applyFont="1" applyFill="1" applyBorder="1" applyAlignment="1">
      <alignment vertical="center"/>
    </xf>
    <xf numFmtId="3" fontId="2" fillId="34" borderId="23" xfId="0" applyNumberFormat="1" applyFont="1" applyFill="1" applyBorder="1" applyAlignment="1">
      <alignment horizontal="right" vertical="center"/>
    </xf>
    <xf numFmtId="0" fontId="14" fillId="34" borderId="22" xfId="0" applyFont="1" applyFill="1" applyBorder="1" applyAlignment="1">
      <alignment vertical="center"/>
    </xf>
    <xf numFmtId="3" fontId="2" fillId="34" borderId="23" xfId="0" applyNumberFormat="1" applyFont="1" applyFill="1" applyBorder="1" applyAlignment="1">
      <alignment vertical="center"/>
    </xf>
    <xf numFmtId="3" fontId="2" fillId="34" borderId="36" xfId="0" applyNumberFormat="1" applyFont="1" applyFill="1" applyBorder="1" applyAlignment="1">
      <alignment vertical="center"/>
    </xf>
    <xf numFmtId="3" fontId="2" fillId="34" borderId="24" xfId="0" applyNumberFormat="1" applyFont="1" applyFill="1" applyBorder="1" applyAlignment="1">
      <alignment/>
    </xf>
    <xf numFmtId="0" fontId="2" fillId="34" borderId="22" xfId="0" applyFont="1" applyFill="1" applyBorder="1" applyAlignment="1">
      <alignment vertical="center"/>
    </xf>
    <xf numFmtId="3" fontId="0" fillId="34" borderId="24" xfId="0" applyNumberFormat="1" applyFill="1" applyBorder="1" applyAlignment="1">
      <alignment horizontal="right"/>
    </xf>
    <xf numFmtId="3" fontId="0" fillId="0" borderId="21" xfId="0" applyNumberFormat="1" applyFont="1" applyFill="1" applyBorder="1" applyAlignment="1">
      <alignment horizontal="right" vertical="center"/>
    </xf>
    <xf numFmtId="3" fontId="0" fillId="0" borderId="21" xfId="0" applyNumberFormat="1" applyFill="1" applyBorder="1" applyAlignment="1">
      <alignment horizontal="right" vertical="center"/>
    </xf>
    <xf numFmtId="0" fontId="0" fillId="0" borderId="20" xfId="0" applyFont="1" applyFill="1" applyBorder="1" applyAlignment="1">
      <alignment wrapText="1"/>
    </xf>
    <xf numFmtId="221" fontId="1" fillId="0" borderId="0" xfId="0" applyNumberFormat="1" applyFont="1" applyFill="1" applyAlignment="1">
      <alignment horizontal="right"/>
    </xf>
    <xf numFmtId="3" fontId="2" fillId="32" borderId="30" xfId="0" applyNumberFormat="1" applyFont="1" applyFill="1" applyBorder="1" applyAlignment="1">
      <alignment horizontal="center"/>
    </xf>
    <xf numFmtId="0" fontId="2" fillId="34" borderId="22" xfId="0" applyFont="1" applyFill="1" applyBorder="1" applyAlignment="1">
      <alignment horizontal="left" vertical="center"/>
    </xf>
    <xf numFmtId="3" fontId="2" fillId="34" borderId="24" xfId="0" applyNumberFormat="1" applyFont="1" applyFill="1" applyBorder="1" applyAlignment="1">
      <alignment horizontal="right" vertical="center"/>
    </xf>
    <xf numFmtId="3" fontId="2" fillId="34" borderId="36" xfId="0" applyNumberFormat="1" applyFont="1" applyFill="1" applyBorder="1" applyAlignment="1">
      <alignment vertical="center"/>
    </xf>
    <xf numFmtId="3" fontId="2" fillId="34" borderId="24" xfId="0" applyNumberFormat="1" applyFont="1" applyFill="1" applyBorder="1" applyAlignment="1">
      <alignment vertical="center"/>
    </xf>
    <xf numFmtId="1" fontId="2" fillId="34" borderId="24" xfId="0" applyNumberFormat="1" applyFont="1" applyFill="1" applyBorder="1" applyAlignment="1">
      <alignment vertical="center"/>
    </xf>
    <xf numFmtId="0" fontId="2" fillId="34" borderId="22" xfId="0" applyFont="1" applyFill="1" applyBorder="1" applyAlignment="1">
      <alignment horizontal="left" vertical="center"/>
    </xf>
    <xf numFmtId="3" fontId="2" fillId="34" borderId="36" xfId="0" applyNumberFormat="1" applyFont="1" applyFill="1" applyBorder="1" applyAlignment="1">
      <alignment horizontal="right" vertical="center"/>
    </xf>
    <xf numFmtId="3" fontId="2" fillId="34" borderId="10" xfId="0" applyNumberFormat="1" applyFont="1" applyFill="1" applyBorder="1" applyAlignment="1">
      <alignment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32" borderId="21" xfId="0" applyFont="1" applyFill="1" applyBorder="1" applyAlignment="1">
      <alignment horizontal="left" vertical="center"/>
    </xf>
    <xf numFmtId="0" fontId="2" fillId="32" borderId="21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left" vertical="center"/>
    </xf>
    <xf numFmtId="3" fontId="0" fillId="0" borderId="10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0" fontId="0" fillId="0" borderId="37" xfId="0" applyBorder="1" applyAlignment="1">
      <alignment/>
    </xf>
    <xf numFmtId="0" fontId="24" fillId="0" borderId="0" xfId="0" applyFont="1" applyAlignment="1">
      <alignment/>
    </xf>
    <xf numFmtId="0" fontId="16" fillId="0" borderId="0" xfId="0" applyFont="1" applyAlignment="1">
      <alignment/>
    </xf>
    <xf numFmtId="0" fontId="26" fillId="0" borderId="0" xfId="0" applyFont="1" applyAlignment="1">
      <alignment/>
    </xf>
    <xf numFmtId="3" fontId="2" fillId="32" borderId="12" xfId="0" applyNumberFormat="1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2" xfId="0" applyFont="1" applyFill="1" applyBorder="1" applyAlignment="1">
      <alignment horizontal="center" vertical="top"/>
    </xf>
    <xf numFmtId="0" fontId="2" fillId="32" borderId="13" xfId="0" applyFont="1" applyFill="1" applyBorder="1" applyAlignment="1">
      <alignment horizontal="center" vertical="top"/>
    </xf>
    <xf numFmtId="3" fontId="2" fillId="32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left"/>
    </xf>
    <xf numFmtId="0" fontId="2" fillId="32" borderId="34" xfId="0" applyFont="1" applyFill="1" applyBorder="1" applyAlignment="1">
      <alignment horizontal="center" vertical="top"/>
    </xf>
    <xf numFmtId="0" fontId="0" fillId="0" borderId="20" xfId="0" applyFill="1" applyBorder="1" applyAlignment="1">
      <alignment horizontal="left" vertical="center"/>
    </xf>
    <xf numFmtId="3" fontId="0" fillId="0" borderId="19" xfId="0" applyNumberFormat="1" applyFill="1" applyBorder="1" applyAlignment="1">
      <alignment horizontal="right" vertical="center"/>
    </xf>
    <xf numFmtId="0" fontId="2" fillId="0" borderId="35" xfId="0" applyFont="1" applyBorder="1" applyAlignment="1">
      <alignment/>
    </xf>
    <xf numFmtId="3" fontId="0" fillId="0" borderId="0" xfId="0" applyNumberFormat="1" applyFill="1" applyBorder="1" applyAlignment="1">
      <alignment horizontal="right" vertical="center"/>
    </xf>
    <xf numFmtId="0" fontId="19" fillId="0" borderId="0" xfId="47">
      <alignment wrapText="1"/>
      <protection/>
    </xf>
    <xf numFmtId="0" fontId="20" fillId="0" borderId="0" xfId="47" applyFont="1" applyFill="1" applyBorder="1" applyAlignment="1">
      <alignment vertical="top" wrapText="1"/>
      <protection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3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3" fontId="0" fillId="0" borderId="14" xfId="0" applyNumberFormat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center" vertical="center"/>
    </xf>
    <xf numFmtId="1" fontId="2" fillId="32" borderId="31" xfId="0" applyNumberFormat="1" applyFont="1" applyFill="1" applyBorder="1" applyAlignment="1">
      <alignment horizontal="center" vertical="center"/>
    </xf>
    <xf numFmtId="0" fontId="20" fillId="0" borderId="0" xfId="48" applyFont="1" applyFill="1" applyBorder="1" applyAlignment="1">
      <alignment vertical="top" wrapText="1"/>
      <protection/>
    </xf>
    <xf numFmtId="0" fontId="19" fillId="0" borderId="0" xfId="48">
      <alignment wrapText="1"/>
      <protection/>
    </xf>
    <xf numFmtId="0" fontId="20" fillId="0" borderId="0" xfId="48" applyFont="1" applyFill="1" applyAlignment="1">
      <alignment vertical="top" wrapText="1"/>
      <protection/>
    </xf>
    <xf numFmtId="219" fontId="21" fillId="0" borderId="38" xfId="48" applyNumberFormat="1" applyFont="1" applyFill="1" applyBorder="1" applyAlignment="1">
      <alignment horizontal="left" vertical="top" wrapText="1"/>
      <protection/>
    </xf>
    <xf numFmtId="0" fontId="20" fillId="0" borderId="39" xfId="48" applyFont="1" applyFill="1" applyBorder="1" applyAlignment="1">
      <alignment vertical="top" wrapText="1"/>
      <protection/>
    </xf>
    <xf numFmtId="0" fontId="22" fillId="32" borderId="40" xfId="48" applyFont="1" applyFill="1" applyBorder="1" applyAlignment="1">
      <alignment horizontal="center" vertical="top" wrapText="1"/>
      <protection/>
    </xf>
    <xf numFmtId="0" fontId="28" fillId="0" borderId="41" xfId="48" applyFont="1" applyFill="1" applyBorder="1" applyAlignment="1">
      <alignment vertical="top" wrapText="1"/>
      <protection/>
    </xf>
    <xf numFmtId="219" fontId="22" fillId="0" borderId="42" xfId="48" applyNumberFormat="1" applyFont="1" applyFill="1" applyBorder="1" applyAlignment="1">
      <alignment horizontal="center" vertical="top" wrapText="1"/>
      <protection/>
    </xf>
    <xf numFmtId="207" fontId="22" fillId="0" borderId="40" xfId="48" applyNumberFormat="1" applyFont="1" applyFill="1" applyBorder="1" applyAlignment="1">
      <alignment horizontal="right" vertical="top" wrapText="1"/>
      <protection/>
    </xf>
    <xf numFmtId="207" fontId="22" fillId="0" borderId="40" xfId="48" applyNumberFormat="1" applyFont="1" applyFill="1" applyBorder="1" applyAlignment="1">
      <alignment horizontal="center" vertical="top" wrapText="1"/>
      <protection/>
    </xf>
    <xf numFmtId="207" fontId="23" fillId="0" borderId="40" xfId="48" applyNumberFormat="1" applyFont="1" applyFill="1" applyBorder="1" applyAlignment="1">
      <alignment horizontal="right" vertical="top" wrapText="1"/>
      <protection/>
    </xf>
    <xf numFmtId="207" fontId="23" fillId="0" borderId="40" xfId="48" applyNumberFormat="1" applyFont="1" applyFill="1" applyBorder="1" applyAlignment="1">
      <alignment horizontal="center" vertical="top" wrapText="1"/>
      <protection/>
    </xf>
    <xf numFmtId="0" fontId="23" fillId="0" borderId="43" xfId="48" applyFont="1" applyFill="1" applyBorder="1" applyAlignment="1">
      <alignment vertical="top" wrapText="1"/>
      <protection/>
    </xf>
    <xf numFmtId="0" fontId="29" fillId="0" borderId="0" xfId="47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25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2" fillId="0" borderId="0" xfId="48" applyFont="1" applyFill="1" applyBorder="1" applyAlignment="1">
      <alignment vertical="top" wrapText="1"/>
      <protection/>
    </xf>
    <xf numFmtId="0" fontId="23" fillId="0" borderId="40" xfId="48" applyFont="1" applyFill="1" applyBorder="1" applyAlignment="1">
      <alignment vertical="top" wrapText="1"/>
      <protection/>
    </xf>
    <xf numFmtId="0" fontId="29" fillId="0" borderId="0" xfId="47" applyFont="1" applyFill="1" applyBorder="1" applyAlignment="1">
      <alignment horizontal="center" vertical="center" wrapText="1"/>
      <protection/>
    </xf>
    <xf numFmtId="0" fontId="20" fillId="0" borderId="0" xfId="47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5" fillId="0" borderId="0" xfId="0" applyFont="1" applyFill="1" applyAlignment="1">
      <alignment horizontal="left"/>
    </xf>
    <xf numFmtId="0" fontId="0" fillId="33" borderId="34" xfId="0" applyFont="1" applyFill="1" applyBorder="1" applyAlignment="1">
      <alignment vertical="center" wrapText="1"/>
    </xf>
    <xf numFmtId="0" fontId="0" fillId="0" borderId="44" xfId="0" applyFont="1" applyBorder="1" applyAlignment="1">
      <alignment/>
    </xf>
    <xf numFmtId="0" fontId="0" fillId="33" borderId="34" xfId="0" applyFill="1" applyBorder="1" applyAlignment="1">
      <alignment vertical="center" wrapText="1"/>
    </xf>
    <xf numFmtId="0" fontId="0" fillId="33" borderId="44" xfId="0" applyFill="1" applyBorder="1" applyAlignment="1">
      <alignment vertical="center" wrapText="1"/>
    </xf>
    <xf numFmtId="0" fontId="0" fillId="33" borderId="34" xfId="0" applyFont="1" applyFill="1" applyBorder="1" applyAlignment="1">
      <alignment horizontal="left" vertical="center" wrapText="1" shrinkToFit="1"/>
    </xf>
    <xf numFmtId="0" fontId="0" fillId="33" borderId="44" xfId="0" applyFont="1" applyFill="1" applyBorder="1" applyAlignment="1">
      <alignment horizontal="left" vertical="center" wrapText="1" shrinkToFit="1"/>
    </xf>
    <xf numFmtId="0" fontId="2" fillId="32" borderId="10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32" borderId="10" xfId="0" applyFont="1" applyFill="1" applyBorder="1" applyAlignment="1">
      <alignment vertical="center"/>
    </xf>
    <xf numFmtId="0" fontId="0" fillId="0" borderId="16" xfId="0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celkovy_prehled(1)" xfId="47"/>
    <cellStyle name="normální_celkovy_prehled(2)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kr-vysocina.cz/samosprava./soubory/rada/materialy/2011/26/FSR%20z&#225;&#345;&#237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včetně kapitoly EP"/>
      <sheetName val="rozpočet kapitola EP"/>
      <sheetName val="rozpočet bez kapitoly EP a PVŠ"/>
      <sheetName val="financování"/>
      <sheetName val="daně"/>
      <sheetName val="Sociální fond "/>
      <sheetName val="Fond Vysočiny"/>
      <sheetName val="Fond strateg.rez.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selection activeCell="D1" sqref="D1:E1"/>
    </sheetView>
  </sheetViews>
  <sheetFormatPr defaultColWidth="9.00390625" defaultRowHeight="12.75"/>
  <cols>
    <col min="1" max="1" width="31.00390625" style="0" customWidth="1"/>
    <col min="2" max="4" width="15.00390625" style="0" customWidth="1"/>
    <col min="5" max="5" width="11.625" style="0" customWidth="1"/>
    <col min="7" max="7" width="12.875" style="0" customWidth="1"/>
    <col min="8" max="8" width="12.625" style="0" customWidth="1"/>
    <col min="9" max="9" width="12.75390625" style="0" customWidth="1"/>
  </cols>
  <sheetData>
    <row r="1" spans="4:5" ht="15">
      <c r="D1" s="243" t="s">
        <v>145</v>
      </c>
      <c r="E1" s="243"/>
    </row>
    <row r="2" spans="4:5" ht="15">
      <c r="D2" s="244" t="s">
        <v>118</v>
      </c>
      <c r="E2" s="244"/>
    </row>
    <row r="3" spans="4:5" ht="11.25" customHeight="1">
      <c r="D3" s="38"/>
      <c r="E3" s="38"/>
    </row>
    <row r="4" spans="1:5" s="206" customFormat="1" ht="21.75" customHeight="1">
      <c r="A4" s="245" t="s">
        <v>138</v>
      </c>
      <c r="B4" s="246"/>
      <c r="C4" s="246"/>
      <c r="D4" s="246"/>
      <c r="E4" s="246"/>
    </row>
    <row r="5" spans="1:5" ht="17.25" customHeight="1">
      <c r="A5" s="247" t="s">
        <v>102</v>
      </c>
      <c r="B5" s="248"/>
      <c r="C5" s="248"/>
      <c r="D5" s="248"/>
      <c r="E5" s="248"/>
    </row>
    <row r="6" spans="1:5" ht="8.25" customHeight="1">
      <c r="A6" s="59"/>
      <c r="B6" s="60"/>
      <c r="C6" s="60"/>
      <c r="D6" s="60"/>
      <c r="E6" s="60"/>
    </row>
    <row r="7" ht="12.75" customHeight="1" thickBot="1">
      <c r="E7" s="61" t="s">
        <v>22</v>
      </c>
    </row>
    <row r="8" spans="1:5" ht="26.25" customHeight="1">
      <c r="A8" s="62" t="s">
        <v>35</v>
      </c>
      <c r="B8" s="63" t="s">
        <v>36</v>
      </c>
      <c r="C8" s="63" t="s">
        <v>38</v>
      </c>
      <c r="D8" s="64" t="s">
        <v>93</v>
      </c>
      <c r="E8" s="65" t="s">
        <v>39</v>
      </c>
    </row>
    <row r="9" spans="1:9" ht="15" customHeight="1">
      <c r="A9" s="66" t="s">
        <v>40</v>
      </c>
      <c r="B9" s="67">
        <v>3220486</v>
      </c>
      <c r="C9" s="150">
        <v>3220486</v>
      </c>
      <c r="D9" s="151">
        <v>2160402</v>
      </c>
      <c r="E9" s="68">
        <f>D9/C9*100</f>
        <v>67.08310484815024</v>
      </c>
      <c r="G9" s="35"/>
      <c r="H9" s="35"/>
      <c r="I9" s="35"/>
    </row>
    <row r="10" spans="1:9" ht="15" customHeight="1">
      <c r="A10" s="69" t="s">
        <v>41</v>
      </c>
      <c r="B10" s="70">
        <v>251719</v>
      </c>
      <c r="C10" s="72">
        <v>264621</v>
      </c>
      <c r="D10" s="152">
        <v>186163</v>
      </c>
      <c r="E10" s="71">
        <f>D10/C10*100</f>
        <v>70.35080360213286</v>
      </c>
      <c r="G10" s="101"/>
      <c r="H10" s="101"/>
      <c r="I10" s="101"/>
    </row>
    <row r="11" spans="1:9" ht="15" customHeight="1">
      <c r="A11" s="69" t="s">
        <v>42</v>
      </c>
      <c r="B11" s="70">
        <v>20200</v>
      </c>
      <c r="C11" s="72">
        <v>20525</v>
      </c>
      <c r="D11" s="152">
        <v>24355</v>
      </c>
      <c r="E11" s="71">
        <f>D11/C11*100</f>
        <v>118.66017052375153</v>
      </c>
      <c r="G11" s="101"/>
      <c r="H11" s="101"/>
      <c r="I11" s="101"/>
    </row>
    <row r="12" spans="1:9" s="13" customFormat="1" ht="15" customHeight="1" thickBot="1">
      <c r="A12" s="215" t="s">
        <v>43</v>
      </c>
      <c r="B12" s="177">
        <v>3791043</v>
      </c>
      <c r="C12" s="177">
        <v>4802406</v>
      </c>
      <c r="D12" s="177">
        <v>3833145</v>
      </c>
      <c r="E12" s="216">
        <f>D12/C12*100</f>
        <v>79.81717913895659</v>
      </c>
      <c r="F12" s="218"/>
      <c r="G12" s="105"/>
      <c r="H12" s="105"/>
      <c r="I12" s="105"/>
    </row>
    <row r="13" spans="1:9" ht="20.25" customHeight="1" thickBot="1">
      <c r="A13" s="181" t="s">
        <v>31</v>
      </c>
      <c r="B13" s="169">
        <f>SUM(B9:B12)</f>
        <v>7283448</v>
      </c>
      <c r="C13" s="169">
        <f>SUM(C9:C12)</f>
        <v>8308038</v>
      </c>
      <c r="D13" s="169">
        <f>SUM(D9:D12)</f>
        <v>6204065</v>
      </c>
      <c r="E13" s="182">
        <f>D13/C13*100</f>
        <v>74.6754528566191</v>
      </c>
      <c r="G13" s="35"/>
      <c r="H13" s="35"/>
      <c r="I13" s="35"/>
    </row>
    <row r="14" spans="1:9" ht="12.75" customHeight="1" thickBot="1">
      <c r="A14" s="75"/>
      <c r="B14" s="76"/>
      <c r="C14" s="76"/>
      <c r="D14" s="76"/>
      <c r="E14" s="216"/>
      <c r="G14" s="35"/>
      <c r="H14" s="35"/>
      <c r="I14" s="35"/>
    </row>
    <row r="15" spans="1:9" ht="20.25" customHeight="1" thickBot="1">
      <c r="A15" s="167" t="s">
        <v>34</v>
      </c>
      <c r="B15" s="168">
        <f>Financování!B21</f>
        <v>1307327</v>
      </c>
      <c r="C15" s="168">
        <f>Financování!C21</f>
        <v>1783819</v>
      </c>
      <c r="D15" s="168">
        <f>Financování!D21</f>
        <v>637258</v>
      </c>
      <c r="E15" s="182">
        <f>D15/C15*100</f>
        <v>35.7243644114117</v>
      </c>
      <c r="G15" s="35"/>
      <c r="H15" s="35"/>
      <c r="I15" s="35"/>
    </row>
    <row r="16" spans="1:9" ht="9.75" customHeight="1" thickBot="1">
      <c r="A16" s="75"/>
      <c r="B16" s="76"/>
      <c r="C16" s="76"/>
      <c r="D16" s="76"/>
      <c r="E16" s="76"/>
      <c r="G16" s="35"/>
      <c r="H16" s="35"/>
      <c r="I16" s="35"/>
    </row>
    <row r="17" spans="1:9" ht="20.25" customHeight="1" thickBot="1">
      <c r="A17" s="77" t="s">
        <v>44</v>
      </c>
      <c r="B17" s="78">
        <f>SUM(B15+B13)</f>
        <v>8590775</v>
      </c>
      <c r="C17" s="78">
        <f>SUM(C15+C13)</f>
        <v>10091857</v>
      </c>
      <c r="D17" s="78">
        <f>SUM(D15+D13)</f>
        <v>6841323</v>
      </c>
      <c r="E17" s="79">
        <f>D17/C17*100</f>
        <v>67.79052656017619</v>
      </c>
      <c r="G17" s="35"/>
      <c r="H17" s="35"/>
      <c r="I17" s="35"/>
    </row>
    <row r="18" spans="2:9" ht="7.5" customHeight="1" thickBot="1">
      <c r="B18" s="56"/>
      <c r="C18" s="56"/>
      <c r="D18" s="56"/>
      <c r="G18" s="101"/>
      <c r="H18" s="101"/>
      <c r="I18" s="101"/>
    </row>
    <row r="19" spans="1:9" ht="18.75" customHeight="1" thickBot="1">
      <c r="A19" s="77" t="s">
        <v>45</v>
      </c>
      <c r="B19" s="80"/>
      <c r="C19" s="80"/>
      <c r="D19" s="81"/>
      <c r="E19" s="82"/>
      <c r="G19" s="101"/>
      <c r="H19" s="101"/>
      <c r="I19" s="101"/>
    </row>
    <row r="20" spans="1:9" ht="15" customHeight="1">
      <c r="A20" s="83" t="s">
        <v>92</v>
      </c>
      <c r="B20" s="84">
        <v>73215</v>
      </c>
      <c r="C20" s="84">
        <v>73415</v>
      </c>
      <c r="D20" s="84">
        <v>24630</v>
      </c>
      <c r="E20" s="226">
        <f aca="true" t="shared" si="0" ref="E20:E34">D20/C20*100</f>
        <v>33.54900224749711</v>
      </c>
      <c r="F20" s="48"/>
      <c r="G20" s="101"/>
      <c r="H20" s="101"/>
      <c r="I20" s="101"/>
    </row>
    <row r="21" spans="1:9" ht="15" customHeight="1">
      <c r="A21" s="85" t="s">
        <v>75</v>
      </c>
      <c r="B21" s="42">
        <v>4054254</v>
      </c>
      <c r="C21" s="42">
        <v>4417424</v>
      </c>
      <c r="D21" s="87">
        <v>3236203</v>
      </c>
      <c r="E21" s="71">
        <f t="shared" si="0"/>
        <v>73.25995874518723</v>
      </c>
      <c r="F21" s="48"/>
      <c r="G21" s="48"/>
      <c r="H21" s="101"/>
      <c r="I21" s="101"/>
    </row>
    <row r="22" spans="1:9" ht="15" customHeight="1">
      <c r="A22" s="86" t="s">
        <v>76</v>
      </c>
      <c r="B22" s="87">
        <v>154367</v>
      </c>
      <c r="C22" s="87">
        <v>174397</v>
      </c>
      <c r="D22" s="87">
        <v>82969</v>
      </c>
      <c r="E22" s="71">
        <f t="shared" si="0"/>
        <v>47.574786263525176</v>
      </c>
      <c r="G22" s="101"/>
      <c r="H22" s="101"/>
      <c r="I22" s="101"/>
    </row>
    <row r="23" spans="1:9" ht="15" customHeight="1">
      <c r="A23" s="86" t="s">
        <v>77</v>
      </c>
      <c r="B23" s="87">
        <v>329652</v>
      </c>
      <c r="C23" s="87">
        <v>411626</v>
      </c>
      <c r="D23" s="87">
        <v>202531</v>
      </c>
      <c r="E23" s="71">
        <f t="shared" si="0"/>
        <v>49.20267427227629</v>
      </c>
      <c r="G23" s="101"/>
      <c r="H23" s="101"/>
      <c r="I23" s="101"/>
    </row>
    <row r="24" spans="1:9" ht="15" customHeight="1">
      <c r="A24" s="86" t="s">
        <v>78</v>
      </c>
      <c r="B24" s="87">
        <v>8710</v>
      </c>
      <c r="C24" s="87">
        <v>14434</v>
      </c>
      <c r="D24" s="87">
        <v>5535</v>
      </c>
      <c r="E24" s="71">
        <f t="shared" si="0"/>
        <v>38.34695857004296</v>
      </c>
      <c r="G24" s="101"/>
      <c r="H24" s="101"/>
      <c r="I24" s="101"/>
    </row>
    <row r="25" spans="1:9" ht="15" customHeight="1">
      <c r="A25" s="86" t="s">
        <v>79</v>
      </c>
      <c r="B25" s="87">
        <v>4990</v>
      </c>
      <c r="C25" s="87">
        <v>4990</v>
      </c>
      <c r="D25" s="87">
        <v>672</v>
      </c>
      <c r="E25" s="71">
        <f t="shared" si="0"/>
        <v>13.46693386773547</v>
      </c>
      <c r="G25" s="101"/>
      <c r="H25" s="101"/>
      <c r="I25" s="101"/>
    </row>
    <row r="26" spans="1:9" ht="15" customHeight="1">
      <c r="A26" s="86" t="s">
        <v>80</v>
      </c>
      <c r="B26" s="87">
        <v>1468647</v>
      </c>
      <c r="C26" s="87">
        <v>1758627</v>
      </c>
      <c r="D26" s="87">
        <v>849009</v>
      </c>
      <c r="E26" s="71">
        <f t="shared" si="0"/>
        <v>48.27680912439079</v>
      </c>
      <c r="G26" s="101"/>
      <c r="H26" s="101"/>
      <c r="I26" s="101"/>
    </row>
    <row r="27" spans="1:9" ht="15" customHeight="1">
      <c r="A27" s="86" t="s">
        <v>81</v>
      </c>
      <c r="B27" s="87">
        <v>98205</v>
      </c>
      <c r="C27" s="87">
        <v>112522</v>
      </c>
      <c r="D27" s="87">
        <v>90746</v>
      </c>
      <c r="E27" s="71">
        <f t="shared" si="0"/>
        <v>80.64734007571852</v>
      </c>
      <c r="G27" s="101"/>
      <c r="H27" s="101"/>
      <c r="I27" s="101"/>
    </row>
    <row r="28" spans="1:9" ht="15" customHeight="1">
      <c r="A28" s="86" t="s">
        <v>46</v>
      </c>
      <c r="B28" s="87">
        <v>12230</v>
      </c>
      <c r="C28" s="87">
        <v>17013</v>
      </c>
      <c r="D28" s="87">
        <v>11494</v>
      </c>
      <c r="E28" s="71">
        <f t="shared" si="0"/>
        <v>67.56010109915947</v>
      </c>
      <c r="G28" s="101"/>
      <c r="H28" s="101"/>
      <c r="I28" s="101"/>
    </row>
    <row r="29" spans="1:9" ht="15" customHeight="1">
      <c r="A29" s="86" t="s">
        <v>82</v>
      </c>
      <c r="B29" s="87">
        <v>52174</v>
      </c>
      <c r="C29" s="87">
        <v>53218</v>
      </c>
      <c r="D29" s="87">
        <v>23912</v>
      </c>
      <c r="E29" s="71">
        <f t="shared" si="0"/>
        <v>44.93216580856102</v>
      </c>
      <c r="G29" s="101"/>
      <c r="H29" s="101"/>
      <c r="I29" s="101"/>
    </row>
    <row r="30" spans="1:9" ht="15" customHeight="1">
      <c r="A30" s="86" t="s">
        <v>83</v>
      </c>
      <c r="B30" s="87">
        <v>260512</v>
      </c>
      <c r="C30" s="87">
        <v>262710</v>
      </c>
      <c r="D30" s="87">
        <v>122715</v>
      </c>
      <c r="E30" s="71">
        <f t="shared" si="0"/>
        <v>46.71120246659815</v>
      </c>
      <c r="G30" s="101"/>
      <c r="H30" s="101"/>
      <c r="I30" s="101"/>
    </row>
    <row r="31" spans="1:9" ht="15" customHeight="1">
      <c r="A31" s="86" t="s">
        <v>84</v>
      </c>
      <c r="B31" s="87">
        <v>94855</v>
      </c>
      <c r="C31" s="87">
        <v>105511</v>
      </c>
      <c r="D31" s="87">
        <v>22123</v>
      </c>
      <c r="E31" s="71">
        <f t="shared" si="0"/>
        <v>20.967482063481533</v>
      </c>
      <c r="G31" s="101"/>
      <c r="H31" s="101"/>
      <c r="I31" s="101"/>
    </row>
    <row r="32" spans="1:9" ht="15" customHeight="1">
      <c r="A32" s="85" t="s">
        <v>85</v>
      </c>
      <c r="B32" s="42">
        <v>386650</v>
      </c>
      <c r="C32" s="42">
        <v>503188</v>
      </c>
      <c r="D32" s="87">
        <v>80656</v>
      </c>
      <c r="E32" s="71">
        <f t="shared" si="0"/>
        <v>16.028999101727386</v>
      </c>
      <c r="F32" s="13"/>
      <c r="G32" s="101"/>
      <c r="H32" s="101"/>
      <c r="I32" s="101"/>
    </row>
    <row r="33" spans="1:9" ht="15" customHeight="1">
      <c r="A33" s="86" t="s">
        <v>86</v>
      </c>
      <c r="B33" s="70">
        <v>35576</v>
      </c>
      <c r="C33" s="87">
        <v>41964</v>
      </c>
      <c r="D33" s="87">
        <v>12946</v>
      </c>
      <c r="E33" s="71">
        <f t="shared" si="0"/>
        <v>30.850252597464493</v>
      </c>
      <c r="G33" s="101"/>
      <c r="H33" s="101"/>
      <c r="I33" s="101"/>
    </row>
    <row r="34" spans="1:9" ht="15" customHeight="1">
      <c r="A34" s="86" t="s">
        <v>87</v>
      </c>
      <c r="B34" s="87">
        <v>67011</v>
      </c>
      <c r="C34" s="87">
        <v>72784</v>
      </c>
      <c r="D34" s="87">
        <v>18946</v>
      </c>
      <c r="E34" s="71">
        <f t="shared" si="0"/>
        <v>26.0304462519235</v>
      </c>
      <c r="F34" s="218"/>
      <c r="G34" s="101"/>
      <c r="H34" s="101"/>
      <c r="I34" s="101"/>
    </row>
    <row r="35" spans="1:9" ht="15" customHeight="1">
      <c r="A35" s="86" t="s">
        <v>88</v>
      </c>
      <c r="B35" s="87">
        <v>255000</v>
      </c>
      <c r="C35" s="87">
        <v>69556</v>
      </c>
      <c r="D35" s="87">
        <v>0</v>
      </c>
      <c r="E35" s="71" t="s">
        <v>21</v>
      </c>
      <c r="G35" s="101"/>
      <c r="H35" s="101"/>
      <c r="I35" s="101"/>
    </row>
    <row r="36" spans="1:9" ht="12.75">
      <c r="A36" s="88" t="s">
        <v>47</v>
      </c>
      <c r="B36" s="89">
        <v>205000</v>
      </c>
      <c r="C36" s="90">
        <v>34662</v>
      </c>
      <c r="D36" s="72">
        <v>0</v>
      </c>
      <c r="E36" s="71" t="s">
        <v>21</v>
      </c>
      <c r="G36" s="101"/>
      <c r="H36" s="101"/>
      <c r="I36" s="101"/>
    </row>
    <row r="37" spans="1:9" ht="12.75">
      <c r="A37" s="88" t="s">
        <v>48</v>
      </c>
      <c r="B37" s="89">
        <v>45000</v>
      </c>
      <c r="C37" s="90">
        <v>29894</v>
      </c>
      <c r="D37" s="87">
        <v>0</v>
      </c>
      <c r="E37" s="71" t="s">
        <v>21</v>
      </c>
      <c r="G37" s="101"/>
      <c r="H37" s="101"/>
      <c r="I37" s="101"/>
    </row>
    <row r="38" spans="1:9" ht="12.75">
      <c r="A38" s="88" t="s">
        <v>49</v>
      </c>
      <c r="B38" s="89">
        <v>5000</v>
      </c>
      <c r="C38" s="90">
        <v>5000</v>
      </c>
      <c r="D38" s="72">
        <v>0</v>
      </c>
      <c r="E38" s="71" t="s">
        <v>21</v>
      </c>
      <c r="G38" s="101"/>
      <c r="H38" s="101"/>
      <c r="I38" s="101"/>
    </row>
    <row r="39" spans="1:9" ht="15" customHeight="1" thickBot="1">
      <c r="A39" s="91" t="s">
        <v>94</v>
      </c>
      <c r="B39" s="92">
        <v>1210327</v>
      </c>
      <c r="C39" s="221">
        <v>1571184</v>
      </c>
      <c r="D39" s="87">
        <v>512530</v>
      </c>
      <c r="E39" s="71">
        <f>D39/C39*100</f>
        <v>32.62062240959684</v>
      </c>
      <c r="G39" s="101"/>
      <c r="H39" s="101"/>
      <c r="I39" s="101"/>
    </row>
    <row r="40" spans="1:9" ht="23.25" customHeight="1" thickBot="1">
      <c r="A40" s="174" t="s">
        <v>50</v>
      </c>
      <c r="B40" s="171">
        <f>SUM(B20+B21+B22+B23+B24+B25+B26+B27+B28+B29+B30+B31+B32+B33+B34+B35+B39)</f>
        <v>8566375</v>
      </c>
      <c r="C40" s="171">
        <f>SUM(C20+C21+C22+C23+C24+C25+C26+C27+C28+C29+C30+C31+C32+C33+C34+C35+C39)</f>
        <v>9664563</v>
      </c>
      <c r="D40" s="171">
        <f>SUM(D20+D21+D22+D23+D24+D25+D26+D27+D28+D29+D30+D31+D32+D33+D34+D39)</f>
        <v>5297617</v>
      </c>
      <c r="E40" s="171">
        <f>D40/C40*100</f>
        <v>54.81486333112009</v>
      </c>
      <c r="G40" s="101"/>
      <c r="H40" s="101"/>
      <c r="I40" s="101"/>
    </row>
    <row r="41" spans="1:9" ht="8.25" customHeight="1" thickBot="1">
      <c r="A41" s="58"/>
      <c r="B41" s="93"/>
      <c r="C41" s="52"/>
      <c r="D41" s="52"/>
      <c r="E41" s="93"/>
      <c r="G41" s="101"/>
      <c r="H41" s="101"/>
      <c r="I41" s="101"/>
    </row>
    <row r="42" spans="1:9" ht="23.25" customHeight="1" thickBot="1">
      <c r="A42" s="167" t="s">
        <v>32</v>
      </c>
      <c r="B42" s="168">
        <f>Financování!B36</f>
        <v>24400</v>
      </c>
      <c r="C42" s="168">
        <f>Financování!C36</f>
        <v>427294</v>
      </c>
      <c r="D42" s="183">
        <f>Financování!D36</f>
        <v>396671</v>
      </c>
      <c r="E42" s="185">
        <f>D42/C42*100</f>
        <v>92.83327170519595</v>
      </c>
      <c r="G42" s="101"/>
      <c r="H42" s="101"/>
      <c r="I42" s="101"/>
    </row>
    <row r="43" spans="1:9" ht="7.5" customHeight="1" thickBot="1">
      <c r="A43" s="94"/>
      <c r="B43" s="95"/>
      <c r="C43" s="95"/>
      <c r="D43" s="95"/>
      <c r="E43" s="96"/>
      <c r="G43" s="101"/>
      <c r="H43" s="101"/>
      <c r="I43" s="101"/>
    </row>
    <row r="44" spans="1:9" ht="23.25" customHeight="1" thickBot="1">
      <c r="A44" s="97" t="s">
        <v>90</v>
      </c>
      <c r="B44" s="98">
        <f>SUM(B42+B40)</f>
        <v>8590775</v>
      </c>
      <c r="C44" s="98">
        <f>SUM(C42+C40)</f>
        <v>10091857</v>
      </c>
      <c r="D44" s="98">
        <f>D42+D40</f>
        <v>5694288</v>
      </c>
      <c r="E44" s="99">
        <f>D44/C44*100</f>
        <v>56.42458072879947</v>
      </c>
      <c r="G44" s="101"/>
      <c r="H44" s="101"/>
      <c r="I44" s="101"/>
    </row>
    <row r="45" spans="2:9" ht="16.5" customHeight="1" thickBot="1">
      <c r="B45" s="56"/>
      <c r="C45" s="56"/>
      <c r="D45" s="56"/>
      <c r="G45" s="101"/>
      <c r="H45" s="101"/>
      <c r="I45" s="101"/>
    </row>
    <row r="46" spans="1:9" ht="19.5" customHeight="1" thickBot="1">
      <c r="A46" s="97" t="s">
        <v>33</v>
      </c>
      <c r="B46" s="98">
        <f>B17-B44</f>
        <v>0</v>
      </c>
      <c r="C46" s="98">
        <f>C17-C44</f>
        <v>0</v>
      </c>
      <c r="D46" s="98">
        <f>D17-D44</f>
        <v>1147035</v>
      </c>
      <c r="E46" s="99" t="s">
        <v>21</v>
      </c>
      <c r="G46" s="103"/>
      <c r="H46" s="103"/>
      <c r="I46" s="103"/>
    </row>
    <row r="47" spans="1:9" ht="12.75" customHeight="1">
      <c r="A47" s="100"/>
      <c r="B47" s="93"/>
      <c r="C47" s="93"/>
      <c r="D47" s="93"/>
      <c r="E47" s="76"/>
      <c r="G47" s="103"/>
      <c r="H47" s="103"/>
      <c r="I47" s="103"/>
    </row>
    <row r="48" spans="1:9" ht="12.75">
      <c r="A48" t="s">
        <v>110</v>
      </c>
      <c r="B48" s="56"/>
      <c r="C48" s="56"/>
      <c r="D48" s="56"/>
      <c r="G48" s="102"/>
      <c r="H48" s="102"/>
      <c r="I48" s="102"/>
    </row>
    <row r="49" spans="1:9" ht="12.75" customHeight="1">
      <c r="A49" s="104"/>
      <c r="B49" s="105"/>
      <c r="C49" s="105"/>
      <c r="D49" s="105"/>
      <c r="E49" s="7"/>
      <c r="G49" s="35"/>
      <c r="H49" s="35"/>
      <c r="I49" s="35"/>
    </row>
    <row r="50" spans="1:9" ht="12.75" customHeight="1">
      <c r="A50" s="94"/>
      <c r="B50" s="95"/>
      <c r="C50" s="95"/>
      <c r="D50" s="95"/>
      <c r="E50" s="96"/>
      <c r="G50" s="103"/>
      <c r="H50" s="103"/>
      <c r="I50" s="103"/>
    </row>
    <row r="51" spans="1:9" ht="12.75" customHeight="1">
      <c r="A51" s="94"/>
      <c r="B51" s="95"/>
      <c r="C51" s="95"/>
      <c r="D51" s="95"/>
      <c r="E51" s="96"/>
      <c r="G51" s="103"/>
      <c r="H51" s="103"/>
      <c r="I51" s="103"/>
    </row>
    <row r="52" spans="1:9" ht="12.75" customHeight="1">
      <c r="A52" s="58"/>
      <c r="B52" s="93"/>
      <c r="C52" s="93"/>
      <c r="D52" s="93"/>
      <c r="E52" s="76"/>
      <c r="G52" s="102"/>
      <c r="H52" s="102"/>
      <c r="I52" s="102"/>
    </row>
    <row r="53" spans="1:9" ht="12.75" customHeight="1">
      <c r="A53" s="7"/>
      <c r="B53" s="7"/>
      <c r="C53" s="7"/>
      <c r="D53" s="7"/>
      <c r="E53" s="7"/>
      <c r="G53" s="35"/>
      <c r="H53" s="35"/>
      <c r="I53" s="35"/>
    </row>
    <row r="54" spans="1:9" ht="12.75" customHeight="1">
      <c r="A54" s="58"/>
      <c r="B54" s="93"/>
      <c r="C54" s="93"/>
      <c r="D54" s="93"/>
      <c r="E54" s="76"/>
      <c r="G54" s="103"/>
      <c r="H54" s="103"/>
      <c r="I54" s="103"/>
    </row>
    <row r="55" spans="1:9" ht="12.75" customHeight="1">
      <c r="A55" s="58"/>
      <c r="B55" s="93"/>
      <c r="C55" s="93"/>
      <c r="D55" s="93"/>
      <c r="E55" s="76"/>
      <c r="G55" s="103"/>
      <c r="H55" s="103"/>
      <c r="I55" s="103"/>
    </row>
    <row r="56" spans="1:9" ht="12.75">
      <c r="A56" s="7"/>
      <c r="B56" s="7"/>
      <c r="C56" s="7"/>
      <c r="D56" s="7"/>
      <c r="E56" s="7"/>
      <c r="G56" s="103"/>
      <c r="H56" s="101"/>
      <c r="I56" s="103"/>
    </row>
    <row r="57" spans="1:9" ht="12.75" customHeight="1">
      <c r="A57" s="106"/>
      <c r="B57" s="107"/>
      <c r="C57" s="107"/>
      <c r="D57" s="108"/>
      <c r="E57" s="7"/>
      <c r="G57" s="102"/>
      <c r="H57" s="102"/>
      <c r="I57" s="102"/>
    </row>
    <row r="58" spans="1:9" ht="12.75" customHeight="1">
      <c r="A58" s="58"/>
      <c r="B58" s="58"/>
      <c r="C58" s="58"/>
      <c r="D58" s="108"/>
      <c r="E58" s="7"/>
      <c r="G58" s="35"/>
      <c r="H58" s="35"/>
      <c r="I58" s="35"/>
    </row>
    <row r="59" spans="1:9" ht="12.75">
      <c r="A59" s="35"/>
      <c r="B59" s="35"/>
      <c r="C59" s="35"/>
      <c r="D59" s="35"/>
      <c r="E59" s="35"/>
      <c r="G59" s="103"/>
      <c r="H59" s="103"/>
      <c r="I59" s="103"/>
    </row>
    <row r="60" spans="1:9" ht="12.75">
      <c r="A60" s="7"/>
      <c r="B60" s="7"/>
      <c r="C60" s="7"/>
      <c r="D60" s="109"/>
      <c r="E60" s="35"/>
      <c r="G60" s="103"/>
      <c r="H60" s="101"/>
      <c r="I60" s="103"/>
    </row>
    <row r="61" spans="1:9" ht="12.75">
      <c r="A61" s="35"/>
      <c r="B61" s="35"/>
      <c r="C61" s="35"/>
      <c r="D61" s="35"/>
      <c r="E61" s="35"/>
      <c r="G61" s="102"/>
      <c r="H61" s="102"/>
      <c r="I61" s="102"/>
    </row>
    <row r="62" spans="1:9" ht="12.75">
      <c r="A62" s="35"/>
      <c r="B62" s="35"/>
      <c r="C62" s="35"/>
      <c r="D62" s="102"/>
      <c r="E62" s="35"/>
      <c r="G62" s="35"/>
      <c r="H62" s="35"/>
      <c r="I62" s="35"/>
    </row>
    <row r="63" spans="7:9" ht="12.75">
      <c r="G63" s="35"/>
      <c r="H63" s="35"/>
      <c r="I63" s="35"/>
    </row>
    <row r="64" spans="7:9" ht="12.75">
      <c r="G64" s="35"/>
      <c r="H64" s="35"/>
      <c r="I64" s="35"/>
    </row>
    <row r="65" spans="7:9" ht="12.75">
      <c r="G65" s="35"/>
      <c r="H65" s="35"/>
      <c r="I65" s="35"/>
    </row>
    <row r="66" spans="7:9" ht="12.75">
      <c r="G66" s="35"/>
      <c r="H66" s="35"/>
      <c r="I66" s="35"/>
    </row>
    <row r="67" spans="7:9" ht="12.75">
      <c r="G67" s="35"/>
      <c r="H67" s="35"/>
      <c r="I67" s="35"/>
    </row>
  </sheetData>
  <sheetProtection/>
  <mergeCells count="4">
    <mergeCell ref="D1:E1"/>
    <mergeCell ref="D2:E2"/>
    <mergeCell ref="A4:E4"/>
    <mergeCell ref="A5:E5"/>
  </mergeCells>
  <printOptions/>
  <pageMargins left="0.7874015748031497" right="0.7874015748031497" top="0.7874015748031497" bottom="0.7874015748031497" header="0.5118110236220472" footer="0.7086614173228347"/>
  <pageSetup firstPageNumber="1" useFirstPageNumber="1" horizontalDpi="600" verticalDpi="600" orientation="portrait" paperSize="9" scale="95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52"/>
  <sheetViews>
    <sheetView zoomScalePageLayoutView="0" workbookViewId="0" topLeftCell="A1">
      <selection activeCell="A2" sqref="A2:E2"/>
    </sheetView>
  </sheetViews>
  <sheetFormatPr defaultColWidth="9.00390625" defaultRowHeight="12.75"/>
  <cols>
    <col min="1" max="1" width="29.625" style="0" customWidth="1"/>
    <col min="2" max="4" width="15.00390625" style="0" customWidth="1"/>
    <col min="5" max="5" width="12.625" style="0" customWidth="1"/>
  </cols>
  <sheetData>
    <row r="2" spans="1:5" s="206" customFormat="1" ht="16.5" customHeight="1">
      <c r="A2" s="245" t="s">
        <v>139</v>
      </c>
      <c r="B2" s="246"/>
      <c r="C2" s="246"/>
      <c r="D2" s="246"/>
      <c r="E2" s="246"/>
    </row>
    <row r="3" spans="1:5" ht="16.5">
      <c r="A3" s="249" t="s">
        <v>51</v>
      </c>
      <c r="B3" s="248"/>
      <c r="C3" s="248"/>
      <c r="D3" s="248"/>
      <c r="E3" s="248"/>
    </row>
    <row r="4" spans="1:4" ht="18">
      <c r="A4" s="110"/>
      <c r="B4" s="110"/>
      <c r="C4" s="110"/>
      <c r="D4" s="110"/>
    </row>
    <row r="5" ht="13.5" thickBot="1">
      <c r="E5" s="61" t="s">
        <v>22</v>
      </c>
    </row>
    <row r="6" spans="1:7" ht="29.25" customHeight="1" thickBot="1">
      <c r="A6" s="77" t="s">
        <v>35</v>
      </c>
      <c r="B6" s="161" t="s">
        <v>36</v>
      </c>
      <c r="C6" s="161" t="s">
        <v>52</v>
      </c>
      <c r="D6" s="161" t="s">
        <v>53</v>
      </c>
      <c r="E6" s="162" t="s">
        <v>39</v>
      </c>
      <c r="G6" s="225"/>
    </row>
    <row r="7" spans="1:5" ht="18" customHeight="1">
      <c r="A7" s="66" t="s">
        <v>40</v>
      </c>
      <c r="B7" s="67">
        <v>0</v>
      </c>
      <c r="C7" s="67">
        <v>0</v>
      </c>
      <c r="D7" s="67">
        <v>0</v>
      </c>
      <c r="E7" s="163" t="s">
        <v>21</v>
      </c>
    </row>
    <row r="8" spans="1:5" ht="18" customHeight="1">
      <c r="A8" s="69" t="s">
        <v>41</v>
      </c>
      <c r="B8" s="70">
        <v>6000</v>
      </c>
      <c r="C8" s="70">
        <v>6397</v>
      </c>
      <c r="D8" s="70">
        <v>1579</v>
      </c>
      <c r="E8" s="71">
        <f>D8/C8*100</f>
        <v>24.68344536501485</v>
      </c>
    </row>
    <row r="9" spans="1:5" ht="18" customHeight="1">
      <c r="A9" s="69" t="s">
        <v>42</v>
      </c>
      <c r="B9" s="70">
        <v>0</v>
      </c>
      <c r="C9" s="70">
        <v>0</v>
      </c>
      <c r="D9" s="70">
        <v>0</v>
      </c>
      <c r="E9" s="111" t="s">
        <v>21</v>
      </c>
    </row>
    <row r="10" spans="1:7" ht="18" customHeight="1" thickBot="1">
      <c r="A10" s="73" t="s">
        <v>43</v>
      </c>
      <c r="B10" s="74">
        <v>0</v>
      </c>
      <c r="C10" s="74">
        <v>544893</v>
      </c>
      <c r="D10" s="74">
        <v>640360</v>
      </c>
      <c r="E10" s="112">
        <f>D10/C10*100</f>
        <v>117.52032050329146</v>
      </c>
      <c r="F10" s="95"/>
      <c r="G10" s="218"/>
    </row>
    <row r="11" spans="1:5" ht="20.25" customHeight="1" thickBot="1">
      <c r="A11" s="164" t="s">
        <v>31</v>
      </c>
      <c r="B11" s="168">
        <v>6000</v>
      </c>
      <c r="C11" s="165">
        <f>SUM(C7:C10)</f>
        <v>551290</v>
      </c>
      <c r="D11" s="165">
        <f>SUM(D7:D10)</f>
        <v>641939</v>
      </c>
      <c r="E11" s="166">
        <f>D11/C11*100</f>
        <v>116.4430698906202</v>
      </c>
    </row>
    <row r="12" spans="1:5" ht="12.75" customHeight="1" thickBot="1">
      <c r="A12" s="75"/>
      <c r="B12" s="76"/>
      <c r="C12" s="76"/>
      <c r="D12" s="76"/>
      <c r="E12" s="39"/>
    </row>
    <row r="13" spans="1:5" ht="20.25" customHeight="1" thickBot="1">
      <c r="A13" s="167" t="s">
        <v>34</v>
      </c>
      <c r="B13" s="169">
        <v>1204327</v>
      </c>
      <c r="C13" s="169">
        <f>Financování!C19</f>
        <v>1415977</v>
      </c>
      <c r="D13" s="169">
        <f>Financování!D19</f>
        <v>582617</v>
      </c>
      <c r="E13" s="166">
        <f>D13/C13*100</f>
        <v>41.14593669247453</v>
      </c>
    </row>
    <row r="14" spans="1:5" ht="12.75" customHeight="1" thickBot="1">
      <c r="A14" s="75"/>
      <c r="B14" s="76"/>
      <c r="C14" s="76"/>
      <c r="D14" s="76"/>
      <c r="E14" s="39"/>
    </row>
    <row r="15" spans="1:5" ht="20.25" customHeight="1" thickBot="1">
      <c r="A15" s="77" t="s">
        <v>44</v>
      </c>
      <c r="B15" s="78">
        <f>B13+B11</f>
        <v>1210327</v>
      </c>
      <c r="C15" s="78">
        <f>C13+C11</f>
        <v>1967267</v>
      </c>
      <c r="D15" s="78">
        <f>D11+D13</f>
        <v>1224556</v>
      </c>
      <c r="E15" s="79">
        <f>D15/C15*100</f>
        <v>62.246558296357335</v>
      </c>
    </row>
    <row r="16" spans="1:5" ht="24.75" customHeight="1" thickBot="1">
      <c r="A16" s="113"/>
      <c r="B16" s="114"/>
      <c r="C16" s="114"/>
      <c r="D16" s="114"/>
      <c r="E16" s="114"/>
    </row>
    <row r="17" spans="1:5" ht="17.25" customHeight="1" thickBot="1">
      <c r="A17" s="115" t="s">
        <v>54</v>
      </c>
      <c r="B17" s="80"/>
      <c r="C17" s="80"/>
      <c r="D17" s="81"/>
      <c r="E17" s="82"/>
    </row>
    <row r="18" spans="1:7" ht="18" customHeight="1">
      <c r="A18" s="116" t="s">
        <v>55</v>
      </c>
      <c r="B18" s="117">
        <v>29466</v>
      </c>
      <c r="C18" s="117">
        <v>354608</v>
      </c>
      <c r="D18" s="117">
        <v>151136</v>
      </c>
      <c r="E18" s="118">
        <f>D18/C18*100</f>
        <v>42.62058385597617</v>
      </c>
      <c r="F18" s="95"/>
      <c r="G18" s="95"/>
    </row>
    <row r="19" spans="1:7" ht="18" customHeight="1" thickBot="1">
      <c r="A19" s="119" t="s">
        <v>56</v>
      </c>
      <c r="B19" s="120">
        <v>1180861</v>
      </c>
      <c r="C19" s="120">
        <v>1216576</v>
      </c>
      <c r="D19" s="120">
        <v>361394</v>
      </c>
      <c r="E19" s="121">
        <f>D19/C19*100</f>
        <v>29.705830133094853</v>
      </c>
      <c r="F19" s="95"/>
      <c r="G19" s="95"/>
    </row>
    <row r="20" spans="1:6" ht="20.25" customHeight="1" thickBot="1">
      <c r="A20" s="170" t="s">
        <v>57</v>
      </c>
      <c r="B20" s="171">
        <f>SUM(B18:B19)</f>
        <v>1210327</v>
      </c>
      <c r="C20" s="171">
        <f>SUM(C18:C19)</f>
        <v>1571184</v>
      </c>
      <c r="D20" s="172">
        <f>SUM(D18:D19)</f>
        <v>512530</v>
      </c>
      <c r="E20" s="173">
        <f>D20/C20*100</f>
        <v>32.62062240959684</v>
      </c>
      <c r="F20" s="8"/>
    </row>
    <row r="21" spans="1:5" ht="12.75" customHeight="1" thickBot="1">
      <c r="A21" s="58"/>
      <c r="B21" s="93"/>
      <c r="C21" s="93"/>
      <c r="D21" s="93"/>
      <c r="E21" s="39"/>
    </row>
    <row r="22" spans="1:5" ht="20.25" customHeight="1" thickBot="1">
      <c r="A22" s="174" t="s">
        <v>32</v>
      </c>
      <c r="B22" s="171">
        <v>0</v>
      </c>
      <c r="C22" s="171">
        <f>Financování!C34</f>
        <v>396083</v>
      </c>
      <c r="D22" s="171">
        <f>Financování!D34</f>
        <v>377665</v>
      </c>
      <c r="E22" s="175">
        <f>D22/C22*100</f>
        <v>95.34996452763689</v>
      </c>
    </row>
    <row r="23" spans="1:5" ht="12.75" customHeight="1" thickBot="1">
      <c r="A23" s="58"/>
      <c r="B23" s="93"/>
      <c r="C23" s="93"/>
      <c r="D23" s="93"/>
      <c r="E23" s="122"/>
    </row>
    <row r="24" spans="1:5" ht="20.25" customHeight="1" thickBot="1">
      <c r="A24" s="97" t="s">
        <v>90</v>
      </c>
      <c r="B24" s="98">
        <f>SUM(B20+B22)</f>
        <v>1210327</v>
      </c>
      <c r="C24" s="98">
        <f>SUM(C20+C22)</f>
        <v>1967267</v>
      </c>
      <c r="D24" s="98">
        <f>D20+D22</f>
        <v>890195</v>
      </c>
      <c r="E24" s="99">
        <f>D24/C24*100</f>
        <v>45.25033968444548</v>
      </c>
    </row>
    <row r="25" spans="2:4" ht="20.25" customHeight="1" thickBot="1">
      <c r="B25" s="56"/>
      <c r="C25" s="56"/>
      <c r="D25" s="56"/>
    </row>
    <row r="26" spans="1:5" ht="22.5" customHeight="1" thickBot="1">
      <c r="A26" s="77" t="s">
        <v>33</v>
      </c>
      <c r="B26" s="98">
        <v>0</v>
      </c>
      <c r="C26" s="98">
        <f>C15-C24</f>
        <v>0</v>
      </c>
      <c r="D26" s="98">
        <f>D15-D24</f>
        <v>334361</v>
      </c>
      <c r="E26" s="123" t="s">
        <v>21</v>
      </c>
    </row>
    <row r="28" ht="12.75">
      <c r="A28" t="s">
        <v>110</v>
      </c>
    </row>
    <row r="40" ht="12.75">
      <c r="D40" s="8"/>
    </row>
    <row r="44" ht="12.75">
      <c r="D44" s="8"/>
    </row>
    <row r="46" spans="1:5" ht="12.75">
      <c r="A46" s="7"/>
      <c r="B46" s="7"/>
      <c r="C46" s="7"/>
      <c r="D46" s="105"/>
      <c r="E46" s="7"/>
    </row>
    <row r="47" spans="1:5" ht="12.75" customHeight="1">
      <c r="A47" s="106"/>
      <c r="B47" s="107"/>
      <c r="C47" s="107"/>
      <c r="D47" s="108"/>
      <c r="E47" s="7"/>
    </row>
    <row r="48" spans="1:5" ht="12" customHeight="1">
      <c r="A48" s="106"/>
      <c r="B48" s="107"/>
      <c r="C48" s="107"/>
      <c r="D48" s="108"/>
      <c r="E48" s="7"/>
    </row>
    <row r="49" spans="1:5" ht="12.75" customHeight="1">
      <c r="A49" s="58"/>
      <c r="B49" s="58"/>
      <c r="C49" s="58"/>
      <c r="D49" s="108"/>
      <c r="E49" s="7"/>
    </row>
    <row r="50" spans="1:5" ht="12.75">
      <c r="A50" s="7"/>
      <c r="B50" s="7"/>
      <c r="C50" s="7"/>
      <c r="D50" s="7"/>
      <c r="E50" s="7"/>
    </row>
    <row r="51" spans="1:5" ht="12.75">
      <c r="A51" s="7"/>
      <c r="B51" s="7"/>
      <c r="C51" s="7"/>
      <c r="D51" s="7"/>
      <c r="E51" s="7"/>
    </row>
    <row r="52" spans="1:5" ht="12.75">
      <c r="A52" s="7"/>
      <c r="B52" s="7"/>
      <c r="C52" s="7"/>
      <c r="D52" s="7"/>
      <c r="E52" s="7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5118110236220472" footer="0.7086614173228347"/>
  <pageSetup firstPageNumber="2" useFirstPageNumber="1" horizontalDpi="600" verticalDpi="600" orientation="portrait" paperSize="9" scale="97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59"/>
  <sheetViews>
    <sheetView zoomScalePageLayoutView="0" workbookViewId="0" topLeftCell="A1">
      <selection activeCell="D28" sqref="D28"/>
    </sheetView>
  </sheetViews>
  <sheetFormatPr defaultColWidth="9.00390625" defaultRowHeight="12.75"/>
  <cols>
    <col min="1" max="1" width="29.125" style="0" customWidth="1"/>
    <col min="2" max="3" width="15.00390625" style="0" customWidth="1"/>
    <col min="4" max="4" width="16.00390625" style="0" customWidth="1"/>
    <col min="7" max="7" width="12.875" style="0" customWidth="1"/>
    <col min="8" max="8" width="12.625" style="0" customWidth="1"/>
    <col min="9" max="9" width="12.75390625" style="0" customWidth="1"/>
  </cols>
  <sheetData>
    <row r="2" spans="1:5" ht="25.5" customHeight="1">
      <c r="A2" s="245" t="s">
        <v>140</v>
      </c>
      <c r="B2" s="250"/>
      <c r="C2" s="250"/>
      <c r="D2" s="250"/>
      <c r="E2" s="250"/>
    </row>
    <row r="3" spans="1:5" ht="20.25" customHeight="1">
      <c r="A3" s="251" t="s">
        <v>103</v>
      </c>
      <c r="B3" s="252"/>
      <c r="C3" s="252"/>
      <c r="D3" s="252"/>
      <c r="E3" s="252"/>
    </row>
    <row r="4" spans="1:5" ht="20.25" customHeight="1">
      <c r="A4" s="59"/>
      <c r="B4" s="124"/>
      <c r="C4" s="124"/>
      <c r="D4" s="124"/>
      <c r="E4" s="124"/>
    </row>
    <row r="5" ht="13.5" thickBot="1">
      <c r="E5" s="61" t="s">
        <v>22</v>
      </c>
    </row>
    <row r="6" spans="1:7" ht="26.25" customHeight="1">
      <c r="A6" s="125" t="s">
        <v>35</v>
      </c>
      <c r="B6" s="63" t="s">
        <v>36</v>
      </c>
      <c r="C6" s="63" t="s">
        <v>38</v>
      </c>
      <c r="D6" s="64" t="s">
        <v>93</v>
      </c>
      <c r="E6" s="65" t="s">
        <v>39</v>
      </c>
      <c r="G6" s="102"/>
    </row>
    <row r="7" spans="1:9" ht="15" customHeight="1">
      <c r="A7" s="66" t="s">
        <v>40</v>
      </c>
      <c r="B7" s="67">
        <v>3220486</v>
      </c>
      <c r="C7" s="150">
        <f>'Rozpočet včetně kapitoly EP'!C9</f>
        <v>3220486</v>
      </c>
      <c r="D7" s="151">
        <f>'Rozpočet včetně kapitoly EP'!D9</f>
        <v>2160402</v>
      </c>
      <c r="E7" s="68">
        <f>D7/C7*100</f>
        <v>67.08310484815024</v>
      </c>
      <c r="G7" s="35"/>
      <c r="H7" s="35"/>
      <c r="I7" s="35"/>
    </row>
    <row r="8" spans="1:9" ht="15" customHeight="1">
      <c r="A8" s="69" t="s">
        <v>41</v>
      </c>
      <c r="B8" s="70">
        <v>245719</v>
      </c>
      <c r="C8" s="72">
        <f>'Rozpočet včetně kapitoly EP'!C10-'Rozpočet kapitola EP'!C8</f>
        <v>258224</v>
      </c>
      <c r="D8" s="152">
        <f>'Rozpočet včetně kapitoly EP'!D10-'Rozpočet kapitola EP'!D8</f>
        <v>184584</v>
      </c>
      <c r="E8" s="71">
        <f>D8/C8*100</f>
        <v>71.48212404733874</v>
      </c>
      <c r="G8" s="101"/>
      <c r="H8" s="101"/>
      <c r="I8" s="101"/>
    </row>
    <row r="9" spans="1:9" ht="15" customHeight="1">
      <c r="A9" s="69" t="s">
        <v>42</v>
      </c>
      <c r="B9" s="70">
        <v>20200</v>
      </c>
      <c r="C9" s="72">
        <f>'Rozpočet včetně kapitoly EP'!C11</f>
        <v>20525</v>
      </c>
      <c r="D9" s="152">
        <f>'Rozpočet včetně kapitoly EP'!D11</f>
        <v>24355</v>
      </c>
      <c r="E9" s="71">
        <f>D9/C9*100</f>
        <v>118.66017052375153</v>
      </c>
      <c r="G9" s="101"/>
      <c r="H9" s="101"/>
      <c r="I9" s="101"/>
    </row>
    <row r="10" spans="1:9" ht="15" customHeight="1" thickBot="1">
      <c r="A10" s="73" t="s">
        <v>43</v>
      </c>
      <c r="B10" s="70">
        <v>104263</v>
      </c>
      <c r="C10" s="72">
        <v>534103</v>
      </c>
      <c r="D10" s="152">
        <v>400228</v>
      </c>
      <c r="E10" s="71">
        <f>D10/C10*100</f>
        <v>74.9346099909568</v>
      </c>
      <c r="G10" s="102"/>
      <c r="H10" s="102"/>
      <c r="I10" s="102"/>
    </row>
    <row r="11" spans="1:9" ht="20.25" customHeight="1" thickBot="1">
      <c r="A11" s="186" t="s">
        <v>31</v>
      </c>
      <c r="B11" s="165">
        <f>SUM(B7:B10)</f>
        <v>3590668</v>
      </c>
      <c r="C11" s="165">
        <f>SUM(C7:C10)</f>
        <v>4033338</v>
      </c>
      <c r="D11" s="187">
        <f>SUM(D7:D10)</f>
        <v>2769569</v>
      </c>
      <c r="E11" s="166">
        <f>D11/C11*100</f>
        <v>68.66692055067044</v>
      </c>
      <c r="G11" s="35"/>
      <c r="H11" s="35"/>
      <c r="I11" s="35"/>
    </row>
    <row r="12" spans="2:9" ht="13.5" thickBot="1">
      <c r="B12" s="56"/>
      <c r="C12" s="149"/>
      <c r="D12" s="149"/>
      <c r="E12" s="71"/>
      <c r="G12" s="101"/>
      <c r="H12" s="101"/>
      <c r="I12" s="101"/>
    </row>
    <row r="13" spans="1:9" ht="20.25" customHeight="1" thickBot="1">
      <c r="A13" s="167" t="s">
        <v>34</v>
      </c>
      <c r="B13" s="168">
        <v>103000</v>
      </c>
      <c r="C13" s="168">
        <f>Financování!C10</f>
        <v>367842</v>
      </c>
      <c r="D13" s="168">
        <f>Financování!D10</f>
        <v>54641</v>
      </c>
      <c r="E13" s="166">
        <f>D13/C13*100</f>
        <v>14.85447556287754</v>
      </c>
      <c r="G13" s="101"/>
      <c r="H13" s="101"/>
      <c r="I13" s="101"/>
    </row>
    <row r="14" spans="2:9" ht="13.5" thickBot="1">
      <c r="B14" s="56"/>
      <c r="C14" s="56"/>
      <c r="D14" s="56"/>
      <c r="G14" s="101"/>
      <c r="H14" s="101"/>
      <c r="I14" s="101"/>
    </row>
    <row r="15" spans="1:9" ht="20.25" customHeight="1" thickBot="1">
      <c r="A15" s="126" t="s">
        <v>44</v>
      </c>
      <c r="B15" s="78">
        <f>SUM(B13+B11)</f>
        <v>3693668</v>
      </c>
      <c r="C15" s="78">
        <f>SUM(C13+C11)</f>
        <v>4401180</v>
      </c>
      <c r="D15" s="78">
        <f>SUM(D13+D11)</f>
        <v>2824210</v>
      </c>
      <c r="E15" s="79">
        <f>D15/C15*100</f>
        <v>64.16938184759542</v>
      </c>
      <c r="G15" s="101"/>
      <c r="H15" s="101"/>
      <c r="I15" s="101"/>
    </row>
    <row r="16" spans="2:9" ht="20.25" customHeight="1" thickBot="1">
      <c r="B16" s="56"/>
      <c r="C16" s="56"/>
      <c r="D16" s="56"/>
      <c r="G16" s="101"/>
      <c r="H16" s="101"/>
      <c r="I16" s="101"/>
    </row>
    <row r="17" spans="1:9" ht="18.75" customHeight="1" thickBot="1">
      <c r="A17" s="115" t="s">
        <v>45</v>
      </c>
      <c r="B17" s="80"/>
      <c r="C17" s="80"/>
      <c r="D17" s="81"/>
      <c r="E17" s="82"/>
      <c r="G17" s="101"/>
      <c r="H17" s="101"/>
      <c r="I17" s="101"/>
    </row>
    <row r="18" spans="1:9" ht="15" customHeight="1">
      <c r="A18" s="83" t="s">
        <v>92</v>
      </c>
      <c r="B18" s="84">
        <v>73215</v>
      </c>
      <c r="C18" s="150">
        <f>'Rozpočet včetně kapitoly EP'!C20</f>
        <v>73415</v>
      </c>
      <c r="D18" s="150">
        <f>'Rozpočet včetně kapitoly EP'!D20</f>
        <v>24630</v>
      </c>
      <c r="E18" s="68">
        <f aca="true" t="shared" si="0" ref="E18:E32">D18/C18*100</f>
        <v>33.54900224749711</v>
      </c>
      <c r="G18" s="101"/>
      <c r="H18" s="101"/>
      <c r="I18" s="101"/>
    </row>
    <row r="19" spans="1:9" ht="15" customHeight="1">
      <c r="A19" s="85" t="s">
        <v>75</v>
      </c>
      <c r="B19" s="42">
        <v>367474</v>
      </c>
      <c r="C19" s="45">
        <v>694014</v>
      </c>
      <c r="D19" s="45">
        <v>454380</v>
      </c>
      <c r="E19" s="71">
        <f t="shared" si="0"/>
        <v>65.47130173166535</v>
      </c>
      <c r="G19" s="101"/>
      <c r="H19" s="101"/>
      <c r="I19" s="101"/>
    </row>
    <row r="20" spans="1:9" ht="15" customHeight="1">
      <c r="A20" s="86" t="s">
        <v>76</v>
      </c>
      <c r="B20" s="87">
        <v>154367</v>
      </c>
      <c r="C20" s="72">
        <f>'Rozpočet včetně kapitoly EP'!C22</f>
        <v>174397</v>
      </c>
      <c r="D20" s="72">
        <f>'Rozpočet včetně kapitoly EP'!D22</f>
        <v>82969</v>
      </c>
      <c r="E20" s="71">
        <f t="shared" si="0"/>
        <v>47.574786263525176</v>
      </c>
      <c r="G20" s="101"/>
      <c r="H20" s="101"/>
      <c r="I20" s="101"/>
    </row>
    <row r="21" spans="1:9" ht="15" customHeight="1">
      <c r="A21" s="86" t="s">
        <v>77</v>
      </c>
      <c r="B21" s="87">
        <v>329652</v>
      </c>
      <c r="C21" s="72">
        <f>'Rozpočet včetně kapitoly EP'!C23</f>
        <v>411626</v>
      </c>
      <c r="D21" s="72">
        <f>'Rozpočet včetně kapitoly EP'!D23</f>
        <v>202531</v>
      </c>
      <c r="E21" s="71">
        <f t="shared" si="0"/>
        <v>49.20267427227629</v>
      </c>
      <c r="G21" s="101"/>
      <c r="H21" s="101"/>
      <c r="I21" s="101"/>
    </row>
    <row r="22" spans="1:9" ht="15" customHeight="1">
      <c r="A22" s="86" t="s">
        <v>78</v>
      </c>
      <c r="B22" s="87">
        <v>8710</v>
      </c>
      <c r="C22" s="72">
        <f>'Rozpočet včetně kapitoly EP'!C24</f>
        <v>14434</v>
      </c>
      <c r="D22" s="72">
        <f>'Rozpočet včetně kapitoly EP'!D24</f>
        <v>5535</v>
      </c>
      <c r="E22" s="71">
        <f t="shared" si="0"/>
        <v>38.34695857004296</v>
      </c>
      <c r="G22" s="101"/>
      <c r="H22" s="101"/>
      <c r="I22" s="101"/>
    </row>
    <row r="23" spans="1:9" ht="15" customHeight="1">
      <c r="A23" s="86" t="s">
        <v>79</v>
      </c>
      <c r="B23" s="87">
        <v>4990</v>
      </c>
      <c r="C23" s="72">
        <f>'Rozpočet včetně kapitoly EP'!C25</f>
        <v>4990</v>
      </c>
      <c r="D23" s="72">
        <f>'Rozpočet včetně kapitoly EP'!D25</f>
        <v>672</v>
      </c>
      <c r="E23" s="71">
        <f t="shared" si="0"/>
        <v>13.46693386773547</v>
      </c>
      <c r="G23" s="101"/>
      <c r="H23" s="101"/>
      <c r="I23" s="101"/>
    </row>
    <row r="24" spans="1:9" ht="15" customHeight="1">
      <c r="A24" s="86" t="s">
        <v>80</v>
      </c>
      <c r="B24" s="87">
        <v>1468647</v>
      </c>
      <c r="C24" s="72">
        <f>'Rozpočet včetně kapitoly EP'!C26</f>
        <v>1758627</v>
      </c>
      <c r="D24" s="72">
        <f>'Rozpočet včetně kapitoly EP'!D26</f>
        <v>849009</v>
      </c>
      <c r="E24" s="71">
        <f t="shared" si="0"/>
        <v>48.27680912439079</v>
      </c>
      <c r="G24" s="101"/>
      <c r="H24" s="101"/>
      <c r="I24" s="101"/>
    </row>
    <row r="25" spans="1:9" ht="15" customHeight="1">
      <c r="A25" s="86" t="s">
        <v>81</v>
      </c>
      <c r="B25" s="87">
        <v>98205</v>
      </c>
      <c r="C25" s="72">
        <f>'Rozpočet včetně kapitoly EP'!C27</f>
        <v>112522</v>
      </c>
      <c r="D25" s="72">
        <f>'Rozpočet včetně kapitoly EP'!D27</f>
        <v>90746</v>
      </c>
      <c r="E25" s="71">
        <f t="shared" si="0"/>
        <v>80.64734007571852</v>
      </c>
      <c r="G25" s="101"/>
      <c r="H25" s="101"/>
      <c r="I25" s="101"/>
    </row>
    <row r="26" spans="1:9" ht="15" customHeight="1">
      <c r="A26" s="86" t="s">
        <v>46</v>
      </c>
      <c r="B26" s="87">
        <v>12230</v>
      </c>
      <c r="C26" s="72">
        <f>'Rozpočet včetně kapitoly EP'!C28</f>
        <v>17013</v>
      </c>
      <c r="D26" s="72">
        <f>'Rozpočet včetně kapitoly EP'!D28</f>
        <v>11494</v>
      </c>
      <c r="E26" s="71">
        <f t="shared" si="0"/>
        <v>67.56010109915947</v>
      </c>
      <c r="G26" s="101"/>
      <c r="H26" s="101"/>
      <c r="I26" s="101"/>
    </row>
    <row r="27" spans="1:9" ht="15" customHeight="1">
      <c r="A27" s="86" t="s">
        <v>82</v>
      </c>
      <c r="B27" s="87">
        <v>52174</v>
      </c>
      <c r="C27" s="72">
        <f>'Rozpočet včetně kapitoly EP'!C29</f>
        <v>53218</v>
      </c>
      <c r="D27" s="72">
        <f>'Rozpočet včetně kapitoly EP'!D29</f>
        <v>23912</v>
      </c>
      <c r="E27" s="71">
        <f t="shared" si="0"/>
        <v>44.93216580856102</v>
      </c>
      <c r="G27" s="101"/>
      <c r="H27" s="101"/>
      <c r="I27" s="101"/>
    </row>
    <row r="28" spans="1:9" ht="15" customHeight="1">
      <c r="A28" s="86" t="s">
        <v>83</v>
      </c>
      <c r="B28" s="87">
        <v>260512</v>
      </c>
      <c r="C28" s="72">
        <f>'Rozpočet včetně kapitoly EP'!C30</f>
        <v>262710</v>
      </c>
      <c r="D28" s="72">
        <f>'Rozpočet včetně kapitoly EP'!D30</f>
        <v>122715</v>
      </c>
      <c r="E28" s="71">
        <f t="shared" si="0"/>
        <v>46.71120246659815</v>
      </c>
      <c r="G28" s="101"/>
      <c r="H28" s="101"/>
      <c r="I28" s="101"/>
    </row>
    <row r="29" spans="1:9" ht="15" customHeight="1">
      <c r="A29" s="86" t="s">
        <v>84</v>
      </c>
      <c r="B29" s="87">
        <v>94855</v>
      </c>
      <c r="C29" s="72">
        <f>'Rozpočet včetně kapitoly EP'!C31</f>
        <v>105511</v>
      </c>
      <c r="D29" s="72">
        <f>'Rozpočet včetně kapitoly EP'!D31</f>
        <v>22123</v>
      </c>
      <c r="E29" s="71">
        <f t="shared" si="0"/>
        <v>20.967482063481533</v>
      </c>
      <c r="G29" s="101"/>
      <c r="H29" s="101"/>
      <c r="I29" s="101"/>
    </row>
    <row r="30" spans="1:9" ht="15" customHeight="1">
      <c r="A30" s="85" t="s">
        <v>85</v>
      </c>
      <c r="B30" s="42">
        <v>386650</v>
      </c>
      <c r="C30" s="45">
        <f>'Rozpočet včetně kapitoly EP'!C32</f>
        <v>503188</v>
      </c>
      <c r="D30" s="72">
        <f>'Rozpočet včetně kapitoly EP'!D32</f>
        <v>80656</v>
      </c>
      <c r="E30" s="71">
        <f t="shared" si="0"/>
        <v>16.028999101727386</v>
      </c>
      <c r="G30" s="101"/>
      <c r="H30" s="101"/>
      <c r="I30" s="101"/>
    </row>
    <row r="31" spans="1:9" ht="15" customHeight="1">
      <c r="A31" s="86" t="s">
        <v>86</v>
      </c>
      <c r="B31" s="70">
        <v>35576</v>
      </c>
      <c r="C31" s="72">
        <f>'Rozpočet včetně kapitoly EP'!C33</f>
        <v>41964</v>
      </c>
      <c r="D31" s="72">
        <f>'Rozpočet včetně kapitoly EP'!D33</f>
        <v>12946</v>
      </c>
      <c r="E31" s="71">
        <f t="shared" si="0"/>
        <v>30.850252597464493</v>
      </c>
      <c r="G31" s="101"/>
      <c r="H31" s="101"/>
      <c r="I31" s="101"/>
    </row>
    <row r="32" spans="1:9" ht="15" customHeight="1">
      <c r="A32" s="86" t="s">
        <v>87</v>
      </c>
      <c r="B32" s="87">
        <v>67011</v>
      </c>
      <c r="C32" s="72">
        <f>'Rozpočet včetně kapitoly EP'!C34</f>
        <v>72784</v>
      </c>
      <c r="D32" s="72">
        <f>'Rozpočet včetně kapitoly EP'!D34</f>
        <v>18946</v>
      </c>
      <c r="E32" s="71">
        <f t="shared" si="0"/>
        <v>26.0304462519235</v>
      </c>
      <c r="G32" s="101"/>
      <c r="H32" s="101"/>
      <c r="I32" s="101"/>
    </row>
    <row r="33" spans="1:9" ht="15" customHeight="1">
      <c r="A33" s="86" t="s">
        <v>88</v>
      </c>
      <c r="B33" s="87">
        <v>255000</v>
      </c>
      <c r="C33" s="72">
        <f>'Rozpočet včetně kapitoly EP'!C35</f>
        <v>69556</v>
      </c>
      <c r="D33" s="72" t="s">
        <v>21</v>
      </c>
      <c r="E33" s="71" t="s">
        <v>21</v>
      </c>
      <c r="G33" s="101"/>
      <c r="H33" s="101"/>
      <c r="I33" s="101"/>
    </row>
    <row r="34" spans="1:9" ht="12.75">
      <c r="A34" s="88" t="s">
        <v>47</v>
      </c>
      <c r="B34" s="89">
        <v>205000</v>
      </c>
      <c r="C34" s="90">
        <f>'Rozpočet včetně kapitoly EP'!C36</f>
        <v>34662</v>
      </c>
      <c r="D34" s="72" t="s">
        <v>21</v>
      </c>
      <c r="E34" s="71" t="s">
        <v>21</v>
      </c>
      <c r="G34" s="101"/>
      <c r="H34" s="101"/>
      <c r="I34" s="101"/>
    </row>
    <row r="35" spans="1:9" ht="12.75">
      <c r="A35" s="88" t="s">
        <v>48</v>
      </c>
      <c r="B35" s="89">
        <v>45000</v>
      </c>
      <c r="C35" s="90">
        <f>'Rozpočet včetně kapitoly EP'!C37</f>
        <v>29894</v>
      </c>
      <c r="D35" s="72" t="s">
        <v>21</v>
      </c>
      <c r="E35" s="71" t="s">
        <v>21</v>
      </c>
      <c r="G35" s="101"/>
      <c r="H35" s="101"/>
      <c r="I35" s="101"/>
    </row>
    <row r="36" spans="1:9" ht="13.5" thickBot="1">
      <c r="A36" s="88" t="s">
        <v>49</v>
      </c>
      <c r="B36" s="89">
        <v>5000</v>
      </c>
      <c r="C36" s="90">
        <f>'Rozpočet včetně kapitoly EP'!C38</f>
        <v>5000</v>
      </c>
      <c r="D36" s="72" t="s">
        <v>21</v>
      </c>
      <c r="E36" s="71" t="s">
        <v>21</v>
      </c>
      <c r="G36" s="101"/>
      <c r="H36" s="101"/>
      <c r="I36" s="101"/>
    </row>
    <row r="37" spans="1:9" ht="23.25" customHeight="1" thickBot="1">
      <c r="A37" s="174" t="s">
        <v>50</v>
      </c>
      <c r="B37" s="171">
        <f>SUM(B18:B36)-B33</f>
        <v>3669268</v>
      </c>
      <c r="C37" s="171">
        <f>SUM(C18:C36)-C33</f>
        <v>4369969</v>
      </c>
      <c r="D37" s="171">
        <f>SUM(D18:D36)</f>
        <v>2003264</v>
      </c>
      <c r="E37" s="184">
        <f>D37/C37*100</f>
        <v>45.84160665670626</v>
      </c>
      <c r="G37" s="101"/>
      <c r="H37" s="101"/>
      <c r="I37" s="101"/>
    </row>
    <row r="38" spans="2:9" ht="13.5" thickBot="1">
      <c r="B38" s="56"/>
      <c r="C38" s="56"/>
      <c r="D38" s="149"/>
      <c r="G38" s="101"/>
      <c r="H38" s="101"/>
      <c r="I38" s="101"/>
    </row>
    <row r="39" spans="1:9" ht="20.25" customHeight="1" thickBot="1">
      <c r="A39" s="167" t="s">
        <v>32</v>
      </c>
      <c r="B39" s="168">
        <v>24400</v>
      </c>
      <c r="C39" s="168">
        <f>Financování!C29</f>
        <v>31211</v>
      </c>
      <c r="D39" s="183">
        <f>Financování!D29</f>
        <v>19006</v>
      </c>
      <c r="E39" s="185">
        <f>D39/C39*100</f>
        <v>60.895197206113224</v>
      </c>
      <c r="G39" s="103"/>
      <c r="H39" s="103"/>
      <c r="I39" s="103"/>
    </row>
    <row r="40" spans="1:9" ht="12.75" customHeight="1" thickBot="1">
      <c r="A40" s="104"/>
      <c r="B40" s="127"/>
      <c r="C40" s="127"/>
      <c r="D40" s="127"/>
      <c r="E40" s="128"/>
      <c r="G40" s="103"/>
      <c r="H40" s="103"/>
      <c r="I40" s="103"/>
    </row>
    <row r="41" spans="1:9" ht="20.25" customHeight="1" thickBot="1">
      <c r="A41" s="129" t="s">
        <v>90</v>
      </c>
      <c r="B41" s="98">
        <f>SUM(B39+B37)</f>
        <v>3693668</v>
      </c>
      <c r="C41" s="98">
        <f>SUM(C39+C37)</f>
        <v>4401180</v>
      </c>
      <c r="D41" s="98">
        <f>SUM(D37+D39)</f>
        <v>2022270</v>
      </c>
      <c r="E41" s="99">
        <f>D41/C41*100</f>
        <v>45.9483593036413</v>
      </c>
      <c r="G41" s="103"/>
      <c r="H41" s="103"/>
      <c r="I41" s="103"/>
    </row>
    <row r="42" spans="7:9" ht="20.25" customHeight="1" thickBot="1">
      <c r="G42" s="35"/>
      <c r="H42" s="35"/>
      <c r="I42" s="35"/>
    </row>
    <row r="43" spans="1:9" ht="19.5" customHeight="1" thickBot="1">
      <c r="A43" s="129" t="s">
        <v>33</v>
      </c>
      <c r="B43" s="98">
        <f>B15-B41</f>
        <v>0</v>
      </c>
      <c r="C43" s="98">
        <f>C15-C41</f>
        <v>0</v>
      </c>
      <c r="D43" s="98">
        <f>D15-D41</f>
        <v>801940</v>
      </c>
      <c r="E43" s="99" t="s">
        <v>21</v>
      </c>
      <c r="G43" s="103"/>
      <c r="H43" s="103"/>
      <c r="I43" s="103"/>
    </row>
    <row r="44" spans="1:9" ht="12.75" customHeight="1">
      <c r="A44" s="58"/>
      <c r="B44" s="93"/>
      <c r="C44" s="93"/>
      <c r="D44" s="93"/>
      <c r="E44" s="76"/>
      <c r="G44" s="103"/>
      <c r="H44" s="103"/>
      <c r="I44" s="103"/>
    </row>
    <row r="45" spans="1:9" ht="12.75">
      <c r="A45" t="s">
        <v>110</v>
      </c>
      <c r="B45" s="56"/>
      <c r="C45" s="56"/>
      <c r="G45" s="103"/>
      <c r="H45" s="101"/>
      <c r="I45" s="103"/>
    </row>
    <row r="46" spans="4:9" ht="12.75">
      <c r="D46" s="56"/>
      <c r="G46" s="103"/>
      <c r="H46" s="101"/>
      <c r="I46" s="103"/>
    </row>
    <row r="47" spans="7:9" ht="12.75">
      <c r="G47" s="103"/>
      <c r="H47" s="101"/>
      <c r="I47" s="103"/>
    </row>
    <row r="48" spans="7:9" ht="12.75">
      <c r="G48" s="103"/>
      <c r="H48" s="101"/>
      <c r="I48" s="103"/>
    </row>
    <row r="49" spans="1:9" ht="12.75" customHeight="1">
      <c r="A49" s="106"/>
      <c r="B49" s="107"/>
      <c r="C49" s="107"/>
      <c r="D49" s="108"/>
      <c r="G49" s="102"/>
      <c r="H49" s="102"/>
      <c r="I49" s="102"/>
    </row>
    <row r="50" spans="1:9" ht="12.75" customHeight="1">
      <c r="A50" s="58"/>
      <c r="B50" s="58"/>
      <c r="C50" s="58"/>
      <c r="D50" s="108"/>
      <c r="G50" s="35"/>
      <c r="H50" s="35"/>
      <c r="I50" s="35"/>
    </row>
    <row r="51" spans="1:9" ht="12.75">
      <c r="A51" s="49"/>
      <c r="B51" s="49"/>
      <c r="C51" s="49"/>
      <c r="D51" s="49"/>
      <c r="G51" s="103"/>
      <c r="H51" s="103"/>
      <c r="I51" s="103"/>
    </row>
    <row r="52" spans="1:9" ht="12.75">
      <c r="A52" s="49"/>
      <c r="B52" s="49"/>
      <c r="C52" s="49"/>
      <c r="D52" s="109"/>
      <c r="E52" s="35"/>
      <c r="G52" s="103"/>
      <c r="H52" s="101"/>
      <c r="I52" s="103"/>
    </row>
    <row r="53" spans="1:9" ht="12.75">
      <c r="A53" s="49"/>
      <c r="B53" s="49"/>
      <c r="C53" s="49"/>
      <c r="D53" s="130"/>
      <c r="G53" s="102"/>
      <c r="H53" s="102"/>
      <c r="I53" s="102"/>
    </row>
    <row r="54" spans="1:9" ht="12.75">
      <c r="A54" s="49"/>
      <c r="B54" s="49"/>
      <c r="C54" s="49"/>
      <c r="D54" s="131"/>
      <c r="G54" s="35"/>
      <c r="H54" s="35"/>
      <c r="I54" s="35"/>
    </row>
    <row r="55" spans="1:9" ht="12.75">
      <c r="A55" s="49"/>
      <c r="B55" s="49"/>
      <c r="C55" s="49"/>
      <c r="D55" s="49"/>
      <c r="G55" s="35"/>
      <c r="H55" s="35"/>
      <c r="I55" s="35"/>
    </row>
    <row r="56" spans="7:9" ht="12.75">
      <c r="G56" s="35"/>
      <c r="H56" s="35"/>
      <c r="I56" s="35"/>
    </row>
    <row r="57" spans="7:9" ht="12.75">
      <c r="G57" s="35"/>
      <c r="H57" s="35"/>
      <c r="I57" s="35"/>
    </row>
    <row r="58" spans="7:9" ht="12.75">
      <c r="G58" s="35"/>
      <c r="H58" s="35"/>
      <c r="I58" s="35"/>
    </row>
    <row r="59" spans="7:9" ht="12.75">
      <c r="G59" s="35"/>
      <c r="H59" s="35"/>
      <c r="I59" s="35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5118110236220472" footer="0.7086614173228347"/>
  <pageSetup firstPageNumber="3" useFirstPageNumber="1" horizontalDpi="600" verticalDpi="600" orientation="portrait" paperSize="9" scale="97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43.00390625" style="0" customWidth="1"/>
    <col min="2" max="2" width="10.375" style="0" customWidth="1"/>
    <col min="3" max="3" width="10.625" style="0" customWidth="1"/>
    <col min="4" max="4" width="11.25390625" style="0" customWidth="1"/>
    <col min="5" max="5" width="9.375" style="0" customWidth="1"/>
  </cols>
  <sheetData>
    <row r="1" spans="1:5" s="153" customFormat="1" ht="22.5" customHeight="1">
      <c r="A1" s="253" t="s">
        <v>141</v>
      </c>
      <c r="B1" s="250"/>
      <c r="C1" s="250"/>
      <c r="D1" s="250"/>
      <c r="E1" s="250"/>
    </row>
    <row r="2" spans="1:5" ht="15">
      <c r="A2" s="44" t="s">
        <v>34</v>
      </c>
      <c r="E2" s="61" t="s">
        <v>22</v>
      </c>
    </row>
    <row r="3" spans="1:5" ht="25.5">
      <c r="A3" s="191" t="s">
        <v>58</v>
      </c>
      <c r="B3" s="23" t="s">
        <v>59</v>
      </c>
      <c r="C3" s="23" t="s">
        <v>38</v>
      </c>
      <c r="D3" s="23" t="s">
        <v>93</v>
      </c>
      <c r="E3" s="23" t="s">
        <v>39</v>
      </c>
    </row>
    <row r="4" spans="1:5" ht="38.25">
      <c r="A4" s="192" t="s">
        <v>127</v>
      </c>
      <c r="B4" s="70">
        <v>18000</v>
      </c>
      <c r="C4" s="70">
        <v>18000</v>
      </c>
      <c r="D4" s="70">
        <v>0</v>
      </c>
      <c r="E4" s="70">
        <f aca="true" t="shared" si="0" ref="E4:E10">D4*100/C4</f>
        <v>0</v>
      </c>
    </row>
    <row r="5" spans="1:5" ht="25.5" customHeight="1">
      <c r="A5" s="192" t="s">
        <v>128</v>
      </c>
      <c r="B5" s="70">
        <v>0</v>
      </c>
      <c r="C5" s="70">
        <v>92175</v>
      </c>
      <c r="D5" s="70">
        <v>0</v>
      </c>
      <c r="E5" s="70">
        <f t="shared" si="0"/>
        <v>0</v>
      </c>
    </row>
    <row r="6" spans="1:5" ht="38.25">
      <c r="A6" s="192" t="s">
        <v>129</v>
      </c>
      <c r="B6" s="70">
        <v>0</v>
      </c>
      <c r="C6" s="70">
        <v>13000</v>
      </c>
      <c r="D6" s="70">
        <v>4000</v>
      </c>
      <c r="E6" s="70">
        <f t="shared" si="0"/>
        <v>30.76923076923077</v>
      </c>
    </row>
    <row r="7" spans="1:5" ht="25.5" customHeight="1">
      <c r="A7" s="192" t="s">
        <v>121</v>
      </c>
      <c r="B7" s="70">
        <v>0</v>
      </c>
      <c r="C7" s="70">
        <v>108667</v>
      </c>
      <c r="D7" s="70">
        <v>0</v>
      </c>
      <c r="E7" s="70">
        <v>0</v>
      </c>
    </row>
    <row r="8" spans="1:5" ht="51">
      <c r="A8" s="192" t="s">
        <v>130</v>
      </c>
      <c r="B8" s="70">
        <v>0</v>
      </c>
      <c r="C8" s="70">
        <v>51000</v>
      </c>
      <c r="D8" s="70">
        <v>50641</v>
      </c>
      <c r="E8" s="70">
        <f t="shared" si="0"/>
        <v>99.29607843137255</v>
      </c>
    </row>
    <row r="9" spans="1:5" ht="38.25" customHeight="1">
      <c r="A9" s="192" t="s">
        <v>30</v>
      </c>
      <c r="B9" s="87">
        <v>85000</v>
      </c>
      <c r="C9" s="70">
        <v>85000</v>
      </c>
      <c r="D9" s="70">
        <v>0</v>
      </c>
      <c r="E9" s="70">
        <f t="shared" si="0"/>
        <v>0</v>
      </c>
    </row>
    <row r="10" spans="1:5" ht="16.5" customHeight="1">
      <c r="A10" s="193" t="s">
        <v>60</v>
      </c>
      <c r="B10" s="188">
        <f>SUM(B4:B9)</f>
        <v>103000</v>
      </c>
      <c r="C10" s="188">
        <f>SUM(C4:C9)</f>
        <v>367842</v>
      </c>
      <c r="D10" s="188">
        <f>SUM(D4:D9)</f>
        <v>54641</v>
      </c>
      <c r="E10" s="188">
        <f t="shared" si="0"/>
        <v>14.85447556287754</v>
      </c>
    </row>
    <row r="11" ht="19.5" customHeight="1"/>
    <row r="12" spans="1:5" ht="25.5">
      <c r="A12" s="191" t="s">
        <v>61</v>
      </c>
      <c r="B12" s="23" t="s">
        <v>59</v>
      </c>
      <c r="C12" s="23" t="s">
        <v>38</v>
      </c>
      <c r="D12" s="23" t="s">
        <v>93</v>
      </c>
      <c r="E12" s="23" t="s">
        <v>39</v>
      </c>
    </row>
    <row r="13" spans="1:11" ht="15.75" customHeight="1">
      <c r="A13" s="192" t="s">
        <v>106</v>
      </c>
      <c r="B13" s="70">
        <v>150000</v>
      </c>
      <c r="C13" s="87">
        <v>414721</v>
      </c>
      <c r="D13" s="87">
        <v>368536</v>
      </c>
      <c r="E13" s="70">
        <f aca="true" t="shared" si="1" ref="E13:E19">D13*100/C13</f>
        <v>88.86359745467435</v>
      </c>
      <c r="F13" s="13"/>
      <c r="G13" s="13"/>
      <c r="H13" s="13"/>
      <c r="I13" s="13"/>
      <c r="J13" s="13"/>
      <c r="K13" s="13"/>
    </row>
    <row r="14" spans="1:5" ht="15.75" customHeight="1">
      <c r="A14" s="194" t="s">
        <v>62</v>
      </c>
      <c r="B14" s="70">
        <v>20848</v>
      </c>
      <c r="C14" s="70">
        <v>183831</v>
      </c>
      <c r="D14" s="70">
        <v>183831</v>
      </c>
      <c r="E14" s="70">
        <f t="shared" si="1"/>
        <v>100</v>
      </c>
    </row>
    <row r="15" spans="1:5" ht="15.75" customHeight="1">
      <c r="A15" s="194" t="s">
        <v>63</v>
      </c>
      <c r="B15" s="87">
        <v>743479</v>
      </c>
      <c r="C15" s="70">
        <v>497175</v>
      </c>
      <c r="D15" s="70">
        <v>0</v>
      </c>
      <c r="E15" s="70">
        <f t="shared" si="1"/>
        <v>0</v>
      </c>
    </row>
    <row r="16" spans="1:5" ht="15.75" customHeight="1">
      <c r="A16" s="194" t="s">
        <v>107</v>
      </c>
      <c r="B16" s="70">
        <v>0</v>
      </c>
      <c r="C16" s="70">
        <v>29550</v>
      </c>
      <c r="D16" s="87">
        <v>29550</v>
      </c>
      <c r="E16" s="70">
        <f t="shared" si="1"/>
        <v>100</v>
      </c>
    </row>
    <row r="17" spans="1:5" ht="51" customHeight="1">
      <c r="A17" s="192" t="s">
        <v>131</v>
      </c>
      <c r="B17" s="87">
        <v>290000</v>
      </c>
      <c r="C17" s="70">
        <v>290000</v>
      </c>
      <c r="D17" s="70">
        <v>0</v>
      </c>
      <c r="E17" s="70">
        <f t="shared" si="1"/>
        <v>0</v>
      </c>
    </row>
    <row r="18" spans="1:5" ht="25.5" customHeight="1">
      <c r="A18" s="192" t="s">
        <v>125</v>
      </c>
      <c r="B18" s="87">
        <v>0</v>
      </c>
      <c r="C18" s="70">
        <v>700</v>
      </c>
      <c r="D18" s="70">
        <v>700</v>
      </c>
      <c r="E18" s="70">
        <f t="shared" si="1"/>
        <v>100</v>
      </c>
    </row>
    <row r="19" spans="1:5" ht="25.5" customHeight="1">
      <c r="A19" s="195" t="s">
        <v>64</v>
      </c>
      <c r="B19" s="188">
        <f>SUM(B13:B18)</f>
        <v>1204327</v>
      </c>
      <c r="C19" s="188">
        <f>SUM(C13:C18)</f>
        <v>1415977</v>
      </c>
      <c r="D19" s="188">
        <f>SUM(D13:D18)</f>
        <v>582617</v>
      </c>
      <c r="E19" s="188">
        <f t="shared" si="1"/>
        <v>41.14593669247452</v>
      </c>
    </row>
    <row r="20" spans="2:5" ht="13.5" thickBot="1">
      <c r="B20" s="8"/>
      <c r="C20" s="8"/>
      <c r="D20" s="8"/>
      <c r="E20" s="8"/>
    </row>
    <row r="21" spans="1:5" ht="18.75" customHeight="1" thickBot="1">
      <c r="A21" s="115" t="s">
        <v>65</v>
      </c>
      <c r="B21" s="78">
        <f>B10+B19</f>
        <v>1307327</v>
      </c>
      <c r="C21" s="78">
        <f>SUM(C19+C10)</f>
        <v>1783819</v>
      </c>
      <c r="D21" s="78">
        <f>SUM(D19+D10)</f>
        <v>637258</v>
      </c>
      <c r="E21" s="79">
        <f>D21/C21*100</f>
        <v>35.7243644114117</v>
      </c>
    </row>
    <row r="22" spans="1:5" ht="11.25" customHeight="1">
      <c r="A22" s="75"/>
      <c r="B22" s="196"/>
      <c r="C22" s="196"/>
      <c r="D22" s="196"/>
      <c r="E22" s="197"/>
    </row>
    <row r="23" spans="1:5" ht="15">
      <c r="A23" s="44" t="s">
        <v>32</v>
      </c>
      <c r="E23" s="61" t="s">
        <v>22</v>
      </c>
    </row>
    <row r="24" spans="1:6" ht="12.75" customHeight="1">
      <c r="A24" s="198" t="s">
        <v>66</v>
      </c>
      <c r="B24" s="199" t="s">
        <v>99</v>
      </c>
      <c r="C24" s="199" t="s">
        <v>100</v>
      </c>
      <c r="D24" s="200" t="s">
        <v>93</v>
      </c>
      <c r="E24" s="199" t="s">
        <v>39</v>
      </c>
      <c r="F24" s="205"/>
    </row>
    <row r="25" spans="1:5" ht="9.75" customHeight="1">
      <c r="A25" s="201"/>
      <c r="B25" s="190"/>
      <c r="C25" s="190"/>
      <c r="D25" s="189"/>
      <c r="E25" s="190"/>
    </row>
    <row r="26" spans="1:5" ht="15.75" customHeight="1">
      <c r="A26" s="194" t="s">
        <v>96</v>
      </c>
      <c r="B26" s="70">
        <v>24400</v>
      </c>
      <c r="C26" s="202">
        <v>24400</v>
      </c>
      <c r="D26" s="203">
        <v>12195</v>
      </c>
      <c r="E26" s="202">
        <f>D26*100/C26</f>
        <v>49.97950819672131</v>
      </c>
    </row>
    <row r="27" spans="1:5" ht="25.5">
      <c r="A27" s="194" t="s">
        <v>132</v>
      </c>
      <c r="B27" s="70">
        <v>0</v>
      </c>
      <c r="C27" s="202">
        <v>6111</v>
      </c>
      <c r="D27" s="203">
        <v>6111</v>
      </c>
      <c r="E27" s="202">
        <f>D27*100/C27</f>
        <v>100</v>
      </c>
    </row>
    <row r="28" spans="1:5" ht="27.75" customHeight="1">
      <c r="A28" s="192" t="s">
        <v>126</v>
      </c>
      <c r="B28" s="70">
        <v>0</v>
      </c>
      <c r="C28" s="202">
        <v>700</v>
      </c>
      <c r="D28" s="203">
        <v>700</v>
      </c>
      <c r="E28" s="202">
        <f>D28*100/C28</f>
        <v>100</v>
      </c>
    </row>
    <row r="29" spans="1:5" ht="20.25" customHeight="1">
      <c r="A29" s="193" t="s">
        <v>67</v>
      </c>
      <c r="B29" s="188">
        <f>SUM(B26:B26)</f>
        <v>24400</v>
      </c>
      <c r="C29" s="188">
        <f>SUM(C26:C28)</f>
        <v>31211</v>
      </c>
      <c r="D29" s="188">
        <f>SUM(D26:D28)</f>
        <v>19006</v>
      </c>
      <c r="E29" s="188">
        <f>D29*100/C29</f>
        <v>60.89519720611323</v>
      </c>
    </row>
    <row r="30" spans="1:5" ht="25.5" customHeight="1">
      <c r="A30" s="192"/>
      <c r="B30" s="204"/>
      <c r="C30" s="204"/>
      <c r="D30" s="204"/>
      <c r="E30" s="204"/>
    </row>
    <row r="31" spans="1:5" ht="25.5">
      <c r="A31" s="191" t="s">
        <v>68</v>
      </c>
      <c r="B31" s="23" t="s">
        <v>59</v>
      </c>
      <c r="C31" s="23" t="s">
        <v>52</v>
      </c>
      <c r="D31" s="23" t="s">
        <v>53</v>
      </c>
      <c r="E31" s="23" t="s">
        <v>39</v>
      </c>
    </row>
    <row r="32" spans="1:8" ht="15.75" customHeight="1">
      <c r="A32" s="194" t="s">
        <v>108</v>
      </c>
      <c r="B32" s="70">
        <v>0</v>
      </c>
      <c r="C32" s="70">
        <v>258820</v>
      </c>
      <c r="D32" s="70">
        <v>240402</v>
      </c>
      <c r="E32" s="70">
        <f>D32*100/C32</f>
        <v>92.88385750714782</v>
      </c>
      <c r="F32" s="13"/>
      <c r="G32" s="13"/>
      <c r="H32" s="13"/>
    </row>
    <row r="33" spans="1:5" ht="25.5">
      <c r="A33" s="194" t="s">
        <v>69</v>
      </c>
      <c r="B33" s="70">
        <v>0</v>
      </c>
      <c r="C33" s="87">
        <v>137263</v>
      </c>
      <c r="D33" s="70">
        <v>137263</v>
      </c>
      <c r="E33" s="70">
        <f>D33*100/C33</f>
        <v>100</v>
      </c>
    </row>
    <row r="34" spans="1:5" ht="26.25" customHeight="1">
      <c r="A34" s="195" t="s">
        <v>70</v>
      </c>
      <c r="B34" s="188">
        <f>SUM(B32:B33)</f>
        <v>0</v>
      </c>
      <c r="C34" s="188">
        <f>SUM(C32:C33)</f>
        <v>396083</v>
      </c>
      <c r="D34" s="188">
        <f>SUM(D32:D33)</f>
        <v>377665</v>
      </c>
      <c r="E34" s="188">
        <f>D34*100/C34</f>
        <v>95.34996452763689</v>
      </c>
    </row>
    <row r="35" spans="2:5" ht="13.5" thickBot="1">
      <c r="B35" s="8"/>
      <c r="C35" s="8"/>
      <c r="D35" s="8"/>
      <c r="E35" s="8"/>
    </row>
    <row r="36" spans="1:5" ht="21.75" customHeight="1" thickBot="1">
      <c r="A36" s="115" t="s">
        <v>71</v>
      </c>
      <c r="B36" s="78">
        <f>SUM(B34+B29)</f>
        <v>24400</v>
      </c>
      <c r="C36" s="78">
        <f>SUM(C34+C29)</f>
        <v>427294</v>
      </c>
      <c r="D36" s="78">
        <f>SUM(D34+D29)</f>
        <v>396671</v>
      </c>
      <c r="E36" s="79">
        <f>D36/C36*100</f>
        <v>92.83327170519595</v>
      </c>
    </row>
    <row r="37" ht="13.5" thickBot="1"/>
    <row r="38" spans="1:5" ht="22.5" customHeight="1" thickBot="1">
      <c r="A38" s="115" t="s">
        <v>72</v>
      </c>
      <c r="B38" s="78">
        <f>B21-B36</f>
        <v>1282927</v>
      </c>
      <c r="C38" s="78">
        <f>C21-C36</f>
        <v>1356525</v>
      </c>
      <c r="D38" s="78">
        <f>D21-D36</f>
        <v>240587</v>
      </c>
      <c r="E38" s="79">
        <f>D38/C38*100</f>
        <v>17.735537494701536</v>
      </c>
    </row>
    <row r="41" ht="12.75">
      <c r="D41" s="8"/>
    </row>
    <row r="45" ht="12.75">
      <c r="D45" s="8"/>
    </row>
    <row r="47" ht="12.75">
      <c r="D47" s="8"/>
    </row>
  </sheetData>
  <sheetProtection/>
  <mergeCells count="1">
    <mergeCell ref="A1:E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3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27"/>
  <sheetViews>
    <sheetView showGridLines="0" zoomScalePageLayoutView="0" workbookViewId="0" topLeftCell="A1">
      <selection activeCell="M9" sqref="M9"/>
    </sheetView>
  </sheetViews>
  <sheetFormatPr defaultColWidth="9.00390625" defaultRowHeight="12.75"/>
  <cols>
    <col min="1" max="1" width="2.75390625" style="230" customWidth="1"/>
    <col min="2" max="2" width="20.25390625" style="230" customWidth="1"/>
    <col min="3" max="3" width="5.375" style="230" customWidth="1"/>
    <col min="4" max="15" width="8.125" style="230" customWidth="1"/>
    <col min="16" max="16" width="10.875" style="230" customWidth="1"/>
    <col min="17" max="18" width="9.375" style="230" customWidth="1"/>
    <col min="19" max="19" width="4.00390625" style="230" customWidth="1"/>
    <col min="20" max="16384" width="9.125" style="230" customWidth="1"/>
  </cols>
  <sheetData>
    <row r="1" spans="1:19" ht="12.75">
      <c r="A1" s="229"/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</row>
    <row r="2" spans="1:19" ht="12.75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</row>
    <row r="3" spans="1:19" s="219" customFormat="1" ht="15.75">
      <c r="A3" s="220"/>
      <c r="B3" s="256" t="s">
        <v>120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20"/>
    </row>
    <row r="4" spans="1:19" s="219" customFormat="1" ht="9" customHeight="1">
      <c r="A4" s="220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20"/>
    </row>
    <row r="5" spans="1:19" s="219" customFormat="1" ht="12.75">
      <c r="A5" s="257" t="s">
        <v>119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20"/>
    </row>
    <row r="6" spans="1:19" ht="12" customHeight="1" thickBot="1">
      <c r="A6" s="229"/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29"/>
    </row>
    <row r="7" spans="1:19" ht="22.5">
      <c r="A7" s="229"/>
      <c r="B7" s="232">
        <v>2011</v>
      </c>
      <c r="C7" s="233"/>
      <c r="D7" s="234" t="s">
        <v>0</v>
      </c>
      <c r="E7" s="234" t="s">
        <v>1</v>
      </c>
      <c r="F7" s="234" t="s">
        <v>2</v>
      </c>
      <c r="G7" s="234" t="s">
        <v>3</v>
      </c>
      <c r="H7" s="234" t="s">
        <v>4</v>
      </c>
      <c r="I7" s="234" t="s">
        <v>5</v>
      </c>
      <c r="J7" s="234" t="s">
        <v>6</v>
      </c>
      <c r="K7" s="234" t="s">
        <v>7</v>
      </c>
      <c r="L7" s="234" t="s">
        <v>8</v>
      </c>
      <c r="M7" s="234" t="s">
        <v>9</v>
      </c>
      <c r="N7" s="234" t="s">
        <v>10</v>
      </c>
      <c r="O7" s="234" t="s">
        <v>11</v>
      </c>
      <c r="P7" s="234" t="s">
        <v>12</v>
      </c>
      <c r="Q7" s="234" t="s">
        <v>15</v>
      </c>
      <c r="R7" s="234" t="s">
        <v>13</v>
      </c>
      <c r="S7" s="229"/>
    </row>
    <row r="8" spans="1:19" ht="33.75">
      <c r="A8" s="229"/>
      <c r="B8" s="235" t="s">
        <v>111</v>
      </c>
      <c r="C8" s="236">
        <v>1111</v>
      </c>
      <c r="D8" s="237">
        <v>107413.818</v>
      </c>
      <c r="E8" s="237">
        <v>51374.118</v>
      </c>
      <c r="F8" s="237">
        <v>52068.291</v>
      </c>
      <c r="G8" s="237">
        <v>44188.908</v>
      </c>
      <c r="H8" s="237">
        <v>50340.452</v>
      </c>
      <c r="I8" s="237">
        <v>63506.675</v>
      </c>
      <c r="J8" s="237">
        <v>74833.411</v>
      </c>
      <c r="K8" s="237">
        <v>0</v>
      </c>
      <c r="L8" s="237">
        <v>0</v>
      </c>
      <c r="M8" s="237">
        <v>0</v>
      </c>
      <c r="N8" s="237">
        <v>0</v>
      </c>
      <c r="O8" s="237">
        <v>0</v>
      </c>
      <c r="P8" s="237">
        <v>443725.673</v>
      </c>
      <c r="Q8" s="237">
        <v>655000</v>
      </c>
      <c r="R8" s="238">
        <v>67.74437755725191</v>
      </c>
      <c r="S8" s="229"/>
    </row>
    <row r="9" spans="1:19" ht="33.75">
      <c r="A9" s="229"/>
      <c r="B9" s="235" t="s">
        <v>112</v>
      </c>
      <c r="C9" s="236">
        <v>1112</v>
      </c>
      <c r="D9" s="237">
        <v>5563.158</v>
      </c>
      <c r="E9" s="237">
        <v>767.562</v>
      </c>
      <c r="F9" s="237">
        <v>6347.184</v>
      </c>
      <c r="G9" s="237">
        <v>0</v>
      </c>
      <c r="H9" s="237">
        <v>0</v>
      </c>
      <c r="I9" s="237">
        <v>0</v>
      </c>
      <c r="J9" s="237">
        <v>0</v>
      </c>
      <c r="K9" s="237">
        <v>0</v>
      </c>
      <c r="L9" s="237">
        <v>0</v>
      </c>
      <c r="M9" s="237">
        <v>0</v>
      </c>
      <c r="N9" s="237">
        <v>0</v>
      </c>
      <c r="O9" s="237">
        <v>0</v>
      </c>
      <c r="P9" s="237">
        <v>12677.904</v>
      </c>
      <c r="Q9" s="237">
        <v>35000</v>
      </c>
      <c r="R9" s="238">
        <v>36.22258285714286</v>
      </c>
      <c r="S9" s="229"/>
    </row>
    <row r="10" spans="1:19" ht="33.75">
      <c r="A10" s="229"/>
      <c r="B10" s="235" t="s">
        <v>113</v>
      </c>
      <c r="C10" s="236">
        <v>1113</v>
      </c>
      <c r="D10" s="237">
        <v>6618.457</v>
      </c>
      <c r="E10" s="237">
        <v>6507.287</v>
      </c>
      <c r="F10" s="237">
        <v>4346</v>
      </c>
      <c r="G10" s="237">
        <v>4680.661</v>
      </c>
      <c r="H10" s="237">
        <v>5798.796</v>
      </c>
      <c r="I10" s="237">
        <v>5562.98</v>
      </c>
      <c r="J10" s="237">
        <v>6919.217</v>
      </c>
      <c r="K10" s="237">
        <v>0</v>
      </c>
      <c r="L10" s="237">
        <v>0</v>
      </c>
      <c r="M10" s="237">
        <v>0</v>
      </c>
      <c r="N10" s="237">
        <v>0</v>
      </c>
      <c r="O10" s="237">
        <v>0</v>
      </c>
      <c r="P10" s="237">
        <v>40433.398</v>
      </c>
      <c r="Q10" s="237">
        <v>60000</v>
      </c>
      <c r="R10" s="238">
        <v>67.38899666666667</v>
      </c>
      <c r="S10" s="229"/>
    </row>
    <row r="11" spans="1:19" ht="22.5">
      <c r="A11" s="229"/>
      <c r="B11" s="235" t="s">
        <v>114</v>
      </c>
      <c r="C11" s="236">
        <v>1121</v>
      </c>
      <c r="D11" s="237">
        <v>118370.119</v>
      </c>
      <c r="E11" s="237">
        <v>6244.443</v>
      </c>
      <c r="F11" s="237">
        <v>149991.353</v>
      </c>
      <c r="G11" s="237">
        <v>32300.811</v>
      </c>
      <c r="H11" s="237">
        <v>0</v>
      </c>
      <c r="I11" s="237">
        <v>74360.294</v>
      </c>
      <c r="J11" s="237">
        <v>225543.221</v>
      </c>
      <c r="K11" s="237">
        <v>0</v>
      </c>
      <c r="L11" s="237">
        <v>0</v>
      </c>
      <c r="M11" s="237">
        <v>0</v>
      </c>
      <c r="N11" s="237">
        <v>0</v>
      </c>
      <c r="O11" s="237">
        <v>0</v>
      </c>
      <c r="P11" s="237">
        <v>606810.241</v>
      </c>
      <c r="Q11" s="237">
        <v>750000</v>
      </c>
      <c r="R11" s="238">
        <v>80.90803213333334</v>
      </c>
      <c r="S11" s="229"/>
    </row>
    <row r="12" spans="1:19" ht="12.75">
      <c r="A12" s="229"/>
      <c r="B12" s="235" t="s">
        <v>115</v>
      </c>
      <c r="C12" s="236">
        <v>1211</v>
      </c>
      <c r="D12" s="237">
        <v>149112.113</v>
      </c>
      <c r="E12" s="237">
        <v>293102.049</v>
      </c>
      <c r="F12" s="237">
        <v>0</v>
      </c>
      <c r="G12" s="237">
        <v>77523.568</v>
      </c>
      <c r="H12" s="237">
        <v>258611.916</v>
      </c>
      <c r="I12" s="237">
        <v>101830.26</v>
      </c>
      <c r="J12" s="237">
        <v>156758.772</v>
      </c>
      <c r="K12" s="237">
        <v>0</v>
      </c>
      <c r="L12" s="237">
        <v>0</v>
      </c>
      <c r="M12" s="237">
        <v>0</v>
      </c>
      <c r="N12" s="237">
        <v>0</v>
      </c>
      <c r="O12" s="237">
        <v>0</v>
      </c>
      <c r="P12" s="237">
        <v>1036938.678</v>
      </c>
      <c r="Q12" s="237">
        <v>1679186</v>
      </c>
      <c r="R12" s="238">
        <v>61.752460894743045</v>
      </c>
      <c r="S12" s="229"/>
    </row>
    <row r="13" spans="1:19" ht="12.75">
      <c r="A13" s="229"/>
      <c r="B13" s="255" t="s">
        <v>14</v>
      </c>
      <c r="C13" s="255"/>
      <c r="D13" s="239">
        <v>387077.665</v>
      </c>
      <c r="E13" s="239">
        <v>357995.459</v>
      </c>
      <c r="F13" s="239">
        <v>212752.828</v>
      </c>
      <c r="G13" s="239">
        <v>158693.948</v>
      </c>
      <c r="H13" s="239">
        <v>314751.164</v>
      </c>
      <c r="I13" s="239">
        <v>245260.209</v>
      </c>
      <c r="J13" s="239">
        <v>464054.621</v>
      </c>
      <c r="K13" s="239">
        <v>0</v>
      </c>
      <c r="L13" s="239">
        <v>0</v>
      </c>
      <c r="M13" s="239">
        <v>0</v>
      </c>
      <c r="N13" s="239">
        <v>0</v>
      </c>
      <c r="O13" s="239">
        <v>0</v>
      </c>
      <c r="P13" s="239">
        <v>2140585.894</v>
      </c>
      <c r="Q13" s="239">
        <v>3179186</v>
      </c>
      <c r="R13" s="240">
        <v>67.33125693180581</v>
      </c>
      <c r="S13" s="229"/>
    </row>
    <row r="14" spans="1:19" ht="12.75">
      <c r="A14" s="229"/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29"/>
    </row>
    <row r="15" spans="1:19" ht="3" customHeight="1">
      <c r="A15" s="229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29"/>
    </row>
    <row r="16" spans="1:19" ht="13.5" customHeight="1">
      <c r="A16" s="229"/>
      <c r="B16" s="254" t="s">
        <v>16</v>
      </c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29"/>
    </row>
    <row r="17" spans="1:19" ht="13.5" customHeight="1">
      <c r="A17" s="229"/>
      <c r="B17" s="254" t="s">
        <v>136</v>
      </c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29"/>
    </row>
    <row r="18" spans="1:19" ht="13.5" customHeight="1">
      <c r="A18" s="229"/>
      <c r="B18" s="254" t="s">
        <v>137</v>
      </c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29"/>
    </row>
    <row r="19" spans="1:19" ht="6.75" customHeight="1">
      <c r="A19" s="229"/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29"/>
    </row>
    <row r="20" spans="1:19" ht="33.75">
      <c r="A20" s="229"/>
      <c r="B20" s="232">
        <v>2010</v>
      </c>
      <c r="C20" s="233"/>
      <c r="D20" s="234" t="s">
        <v>0</v>
      </c>
      <c r="E20" s="234" t="s">
        <v>1</v>
      </c>
      <c r="F20" s="234" t="s">
        <v>2</v>
      </c>
      <c r="G20" s="234" t="s">
        <v>3</v>
      </c>
      <c r="H20" s="234" t="s">
        <v>4</v>
      </c>
      <c r="I20" s="234" t="s">
        <v>5</v>
      </c>
      <c r="J20" s="234" t="s">
        <v>6</v>
      </c>
      <c r="K20" s="234" t="s">
        <v>7</v>
      </c>
      <c r="L20" s="234" t="s">
        <v>8</v>
      </c>
      <c r="M20" s="234" t="s">
        <v>9</v>
      </c>
      <c r="N20" s="234" t="s">
        <v>10</v>
      </c>
      <c r="O20" s="234" t="s">
        <v>11</v>
      </c>
      <c r="P20" s="234" t="s">
        <v>116</v>
      </c>
      <c r="Q20" s="234" t="s">
        <v>17</v>
      </c>
      <c r="R20" s="234" t="s">
        <v>13</v>
      </c>
      <c r="S20" s="229"/>
    </row>
    <row r="21" spans="1:19" ht="33.75">
      <c r="A21" s="229"/>
      <c r="B21" s="235" t="s">
        <v>111</v>
      </c>
      <c r="C21" s="236">
        <v>1111</v>
      </c>
      <c r="D21" s="237">
        <v>97263.956</v>
      </c>
      <c r="E21" s="237">
        <v>57156.679</v>
      </c>
      <c r="F21" s="237">
        <v>47764.191</v>
      </c>
      <c r="G21" s="237">
        <v>40646.164</v>
      </c>
      <c r="H21" s="237">
        <v>47076.338</v>
      </c>
      <c r="I21" s="237">
        <v>61469.048</v>
      </c>
      <c r="J21" s="237">
        <v>63983.664</v>
      </c>
      <c r="K21" s="237">
        <v>0</v>
      </c>
      <c r="L21" s="237">
        <v>0</v>
      </c>
      <c r="M21" s="237">
        <v>0</v>
      </c>
      <c r="N21" s="237">
        <v>0</v>
      </c>
      <c r="O21" s="237">
        <v>0</v>
      </c>
      <c r="P21" s="237">
        <f>_512+_513+_514+_515+_516+_517+_518+_519+_520+_521+_522+_523</f>
        <v>415360.04</v>
      </c>
      <c r="Q21" s="237">
        <v>728925.50011</v>
      </c>
      <c r="R21" s="238">
        <f>(_524/_525)*100</f>
        <v>56.982509177867854</v>
      </c>
      <c r="S21" s="229"/>
    </row>
    <row r="22" spans="1:19" ht="33.75">
      <c r="A22" s="229"/>
      <c r="B22" s="235" t="s">
        <v>112</v>
      </c>
      <c r="C22" s="236">
        <v>1112</v>
      </c>
      <c r="D22" s="237">
        <v>4505.817</v>
      </c>
      <c r="E22" s="237">
        <v>822.916</v>
      </c>
      <c r="F22" s="237">
        <v>7198.058</v>
      </c>
      <c r="G22" s="237">
        <v>0</v>
      </c>
      <c r="H22" s="237">
        <v>0</v>
      </c>
      <c r="I22" s="237">
        <v>0</v>
      </c>
      <c r="J22" s="237">
        <v>14014.798</v>
      </c>
      <c r="K22" s="237">
        <v>0</v>
      </c>
      <c r="L22" s="237">
        <v>0</v>
      </c>
      <c r="M22" s="237">
        <v>0</v>
      </c>
      <c r="N22" s="237">
        <v>0</v>
      </c>
      <c r="O22" s="237">
        <v>0</v>
      </c>
      <c r="P22" s="237">
        <f>_531+_532+_533+_534+_535+_536+_537+_538+_539+_540+_541+_542</f>
        <v>26541.589</v>
      </c>
      <c r="Q22" s="237">
        <v>38414.02914</v>
      </c>
      <c r="R22" s="238">
        <f>(_543/_544)*100</f>
        <v>69.09347859155605</v>
      </c>
      <c r="S22" s="229"/>
    </row>
    <row r="23" spans="1:19" ht="33.75">
      <c r="A23" s="229"/>
      <c r="B23" s="235" t="s">
        <v>113</v>
      </c>
      <c r="C23" s="236">
        <v>1113</v>
      </c>
      <c r="D23" s="237">
        <v>6121.146</v>
      </c>
      <c r="E23" s="237">
        <v>5990.084</v>
      </c>
      <c r="F23" s="237">
        <v>3889.598</v>
      </c>
      <c r="G23" s="237">
        <v>4273.286</v>
      </c>
      <c r="H23" s="237">
        <v>5529.112</v>
      </c>
      <c r="I23" s="237">
        <v>4976.49</v>
      </c>
      <c r="J23" s="237">
        <v>6082.762</v>
      </c>
      <c r="K23" s="237">
        <v>0</v>
      </c>
      <c r="L23" s="237">
        <v>0</v>
      </c>
      <c r="M23" s="237">
        <v>0</v>
      </c>
      <c r="N23" s="237">
        <v>0</v>
      </c>
      <c r="O23" s="237">
        <v>0</v>
      </c>
      <c r="P23" s="237">
        <f>_550+_551+_552+_553+_554+_555+_556+_557+_558+_559+_560+_561</f>
        <v>36862.478</v>
      </c>
      <c r="Q23" s="237">
        <v>66698.41773</v>
      </c>
      <c r="R23" s="238">
        <f>(_562/_563)*100</f>
        <v>55.26739502160601</v>
      </c>
      <c r="S23" s="229"/>
    </row>
    <row r="24" spans="1:19" ht="22.5">
      <c r="A24" s="229"/>
      <c r="B24" s="235" t="s">
        <v>114</v>
      </c>
      <c r="C24" s="236">
        <v>1121</v>
      </c>
      <c r="D24" s="237">
        <v>121950.754</v>
      </c>
      <c r="E24" s="237">
        <v>5557.53</v>
      </c>
      <c r="F24" s="237">
        <v>158841.926</v>
      </c>
      <c r="G24" s="237">
        <v>38230.493</v>
      </c>
      <c r="H24" s="237">
        <v>0</v>
      </c>
      <c r="I24" s="237">
        <v>152936.434</v>
      </c>
      <c r="J24" s="237">
        <v>169600.564</v>
      </c>
      <c r="K24" s="237">
        <v>0</v>
      </c>
      <c r="L24" s="237">
        <v>0</v>
      </c>
      <c r="M24" s="237">
        <v>0</v>
      </c>
      <c r="N24" s="237">
        <v>0</v>
      </c>
      <c r="O24" s="237">
        <v>0</v>
      </c>
      <c r="P24" s="237">
        <f>_569+_570+_571+_572+_573+_574+_575+_576+_577+_578+_579+_580</f>
        <v>647117.7010000001</v>
      </c>
      <c r="Q24" s="237">
        <v>812346.60176</v>
      </c>
      <c r="R24" s="238">
        <f>(_581/_582)*100</f>
        <v>79.66029519886942</v>
      </c>
      <c r="S24" s="229"/>
    </row>
    <row r="25" spans="1:19" ht="12.75">
      <c r="A25" s="229"/>
      <c r="B25" s="235" t="s">
        <v>115</v>
      </c>
      <c r="C25" s="236">
        <v>1211</v>
      </c>
      <c r="D25" s="237">
        <v>137491.5</v>
      </c>
      <c r="E25" s="237">
        <v>270208.989</v>
      </c>
      <c r="F25" s="237">
        <v>12167.72</v>
      </c>
      <c r="G25" s="237">
        <v>114778.328</v>
      </c>
      <c r="H25" s="237">
        <v>238685.966</v>
      </c>
      <c r="I25" s="237">
        <v>51315.994</v>
      </c>
      <c r="J25" s="237">
        <v>136867.002</v>
      </c>
      <c r="K25" s="237">
        <v>0</v>
      </c>
      <c r="L25" s="237">
        <v>0</v>
      </c>
      <c r="M25" s="237">
        <v>0</v>
      </c>
      <c r="N25" s="237">
        <v>0</v>
      </c>
      <c r="O25" s="237">
        <v>0</v>
      </c>
      <c r="P25" s="237">
        <f>_588+_589+_590+_591+_592+_593+_594+_595+_596+_597+_598+_599</f>
        <v>961515.499</v>
      </c>
      <c r="Q25" s="237">
        <v>1744839.028</v>
      </c>
      <c r="R25" s="238">
        <f>(_600/_601)*100</f>
        <v>55.10625814589471</v>
      </c>
      <c r="S25" s="229"/>
    </row>
    <row r="26" spans="1:19" ht="12.75">
      <c r="A26" s="229"/>
      <c r="B26" s="255" t="s">
        <v>14</v>
      </c>
      <c r="C26" s="255"/>
      <c r="D26" s="239">
        <v>367333.173</v>
      </c>
      <c r="E26" s="239">
        <v>339736.198</v>
      </c>
      <c r="F26" s="239">
        <v>229861.493</v>
      </c>
      <c r="G26" s="239">
        <v>197928.271</v>
      </c>
      <c r="H26" s="239">
        <v>291291.416</v>
      </c>
      <c r="I26" s="239">
        <v>270697.966</v>
      </c>
      <c r="J26" s="239">
        <v>390548.79</v>
      </c>
      <c r="K26" s="239">
        <v>0</v>
      </c>
      <c r="L26" s="239">
        <v>0</v>
      </c>
      <c r="M26" s="239">
        <v>0</v>
      </c>
      <c r="N26" s="239">
        <v>0</v>
      </c>
      <c r="O26" s="239">
        <v>0</v>
      </c>
      <c r="P26" s="239">
        <f>_493+_494+_495+_496+_497+_498+_499+_500+_501+_502+_503+_504</f>
        <v>2087397.307</v>
      </c>
      <c r="Q26" s="239">
        <v>3391223.57674</v>
      </c>
      <c r="R26" s="240">
        <f>(_505/_506)*100</f>
        <v>61.55292506566688</v>
      </c>
      <c r="S26" s="229"/>
    </row>
    <row r="27" spans="1:19" ht="12.75">
      <c r="A27" s="229"/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29"/>
    </row>
  </sheetData>
  <sheetProtection/>
  <mergeCells count="7">
    <mergeCell ref="B17:R17"/>
    <mergeCell ref="B18:R18"/>
    <mergeCell ref="B26:C26"/>
    <mergeCell ref="B3:R3"/>
    <mergeCell ref="B13:C13"/>
    <mergeCell ref="B16:R16"/>
    <mergeCell ref="A5:R5"/>
  </mergeCells>
  <printOptions/>
  <pageMargins left="0" right="0" top="0" bottom="0" header="0.5" footer="0.5"/>
  <pageSetup firstPageNumber="5" useFirstPageNumber="1" fitToHeight="0" fitToWidth="1" horizontalDpi="600" verticalDpi="600" orientation="landscape" paperSize="9" scale="92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34.00390625" style="0" customWidth="1"/>
    <col min="2" max="3" width="12.125" style="0" customWidth="1"/>
    <col min="4" max="4" width="15.00390625" style="0" customWidth="1"/>
    <col min="5" max="5" width="10.875" style="0" customWidth="1"/>
    <col min="6" max="6" width="10.75390625" style="0" customWidth="1"/>
  </cols>
  <sheetData>
    <row r="1" spans="1:16" ht="18.75">
      <c r="A1" s="259" t="s">
        <v>142</v>
      </c>
      <c r="B1" s="259"/>
      <c r="C1" s="259"/>
      <c r="D1" s="259"/>
      <c r="E1" s="259"/>
      <c r="F1" s="11"/>
      <c r="O1" s="21"/>
      <c r="P1" s="21"/>
    </row>
    <row r="2" spans="1:16" ht="18">
      <c r="A2" s="41"/>
      <c r="B2" s="41"/>
      <c r="C2" s="41"/>
      <c r="D2" s="41"/>
      <c r="E2" s="41"/>
      <c r="F2" s="11"/>
      <c r="O2" s="21"/>
      <c r="P2" s="21"/>
    </row>
    <row r="3" spans="1:2" ht="18" customHeight="1">
      <c r="A3" s="1"/>
      <c r="B3" s="1"/>
    </row>
    <row r="4" spans="1:5" ht="18" customHeight="1">
      <c r="A4" s="1" t="s">
        <v>37</v>
      </c>
      <c r="B4" s="1"/>
      <c r="D4" s="54">
        <v>3314576.2</v>
      </c>
      <c r="E4" s="1" t="s">
        <v>98</v>
      </c>
    </row>
    <row r="5" spans="1:7" ht="18" customHeight="1">
      <c r="A5" s="1"/>
      <c r="B5" s="1"/>
      <c r="D5" s="46"/>
      <c r="E5" s="2"/>
      <c r="G5" s="55"/>
    </row>
    <row r="6" spans="1:2" ht="15.75">
      <c r="A6" s="1"/>
      <c r="B6" s="1"/>
    </row>
    <row r="7" spans="1:6" ht="16.5" thickBot="1">
      <c r="A7" s="1" t="s">
        <v>73</v>
      </c>
      <c r="B7" s="1"/>
      <c r="E7" s="61" t="s">
        <v>91</v>
      </c>
      <c r="F7" s="2"/>
    </row>
    <row r="8" spans="1:9" ht="25.5" customHeight="1">
      <c r="A8" s="132"/>
      <c r="B8" s="208" t="s">
        <v>99</v>
      </c>
      <c r="C8" s="209" t="s">
        <v>100</v>
      </c>
      <c r="D8" s="210" t="s">
        <v>93</v>
      </c>
      <c r="E8" s="133" t="s">
        <v>39</v>
      </c>
      <c r="H8" s="223"/>
      <c r="I8" s="224"/>
    </row>
    <row r="9" spans="1:5" ht="22.5" customHeight="1">
      <c r="A9" s="134" t="s">
        <v>26</v>
      </c>
      <c r="B9" s="42">
        <v>4701000</v>
      </c>
      <c r="C9" s="42">
        <v>4701000</v>
      </c>
      <c r="D9" s="42">
        <v>3525750</v>
      </c>
      <c r="E9" s="135">
        <f>D9/C9*100</f>
        <v>75</v>
      </c>
    </row>
    <row r="10" spans="1:5" ht="22.5" customHeight="1">
      <c r="A10" s="134" t="s">
        <v>27</v>
      </c>
      <c r="B10" s="42">
        <v>310000</v>
      </c>
      <c r="C10" s="42">
        <v>310000</v>
      </c>
      <c r="D10" s="42">
        <v>232500</v>
      </c>
      <c r="E10" s="135">
        <f>D10/C10*100</f>
        <v>75</v>
      </c>
    </row>
    <row r="11" spans="1:5" ht="16.5" customHeight="1" thickBot="1">
      <c r="A11" s="136" t="s">
        <v>23</v>
      </c>
      <c r="B11" s="137">
        <f>SUM(B9:B10)</f>
        <v>5011000</v>
      </c>
      <c r="C11" s="137">
        <f>SUM(C9:C10)</f>
        <v>5011000</v>
      </c>
      <c r="D11" s="137">
        <f>SUM(D9:D10)</f>
        <v>3758250</v>
      </c>
      <c r="E11" s="138">
        <f>D11/C11*100</f>
        <v>75</v>
      </c>
    </row>
    <row r="12" spans="1:5" ht="16.5" customHeight="1">
      <c r="A12" s="5"/>
      <c r="B12" s="10"/>
      <c r="C12" s="10"/>
      <c r="D12" s="10"/>
      <c r="E12" s="24"/>
    </row>
    <row r="13" spans="1:5" s="40" customFormat="1" ht="12.75">
      <c r="A13" s="13"/>
      <c r="B13" s="13"/>
      <c r="C13" s="13"/>
      <c r="D13" s="13"/>
      <c r="E13" s="13"/>
    </row>
    <row r="14" spans="1:5" ht="15.75">
      <c r="A14" s="20" t="s">
        <v>29</v>
      </c>
      <c r="B14" s="13"/>
      <c r="C14" s="13"/>
      <c r="D14" s="179">
        <f>SUM(D4+D11)</f>
        <v>7072826.2</v>
      </c>
      <c r="E14" s="20" t="s">
        <v>98</v>
      </c>
    </row>
    <row r="16" ht="17.25" customHeight="1"/>
    <row r="17" spans="1:5" ht="16.5" thickBot="1">
      <c r="A17" s="1" t="s">
        <v>74</v>
      </c>
      <c r="B17" s="1"/>
      <c r="D17" s="13"/>
      <c r="E17" s="61" t="s">
        <v>91</v>
      </c>
    </row>
    <row r="18" spans="1:16" ht="25.5">
      <c r="A18" s="139"/>
      <c r="B18" s="208" t="s">
        <v>99</v>
      </c>
      <c r="C18" s="209" t="s">
        <v>100</v>
      </c>
      <c r="D18" s="211" t="s">
        <v>93</v>
      </c>
      <c r="E18" s="133" t="s">
        <v>39</v>
      </c>
      <c r="F18" s="6"/>
      <c r="G18" s="8"/>
      <c r="O18" s="5"/>
      <c r="P18" s="6"/>
    </row>
    <row r="19" spans="1:16" ht="27" customHeight="1">
      <c r="A19" s="140" t="s">
        <v>18</v>
      </c>
      <c r="B19" s="42">
        <v>1630000</v>
      </c>
      <c r="C19" s="42">
        <v>1630000</v>
      </c>
      <c r="D19" s="42">
        <v>787200</v>
      </c>
      <c r="E19" s="227">
        <f aca="true" t="shared" si="0" ref="E19:E24">D19/C19*100</f>
        <v>48.29447852760736</v>
      </c>
      <c r="G19" s="8"/>
      <c r="O19" s="12"/>
      <c r="P19" s="18"/>
    </row>
    <row r="20" spans="1:16" ht="27" customHeight="1">
      <c r="A20" s="140" t="s">
        <v>19</v>
      </c>
      <c r="B20" s="42">
        <v>2130000</v>
      </c>
      <c r="C20" s="42">
        <v>2130000</v>
      </c>
      <c r="D20" s="42">
        <v>960000</v>
      </c>
      <c r="E20" s="227">
        <f t="shared" si="0"/>
        <v>45.07042253521127</v>
      </c>
      <c r="G20" s="8"/>
      <c r="O20" s="12"/>
      <c r="P20" s="18"/>
    </row>
    <row r="21" spans="1:16" ht="27" customHeight="1">
      <c r="A21" s="140" t="s">
        <v>20</v>
      </c>
      <c r="B21" s="42">
        <v>150000</v>
      </c>
      <c r="C21" s="42">
        <v>150000</v>
      </c>
      <c r="D21" s="42">
        <v>79000</v>
      </c>
      <c r="E21" s="227">
        <f t="shared" si="0"/>
        <v>52.666666666666664</v>
      </c>
      <c r="O21" s="12"/>
      <c r="P21" s="18"/>
    </row>
    <row r="22" spans="1:16" ht="39.75" customHeight="1">
      <c r="A22" s="140" t="s">
        <v>97</v>
      </c>
      <c r="B22" s="42">
        <v>0</v>
      </c>
      <c r="C22" s="42">
        <v>3314570</v>
      </c>
      <c r="D22" s="42">
        <v>850789</v>
      </c>
      <c r="E22" s="227">
        <f t="shared" si="0"/>
        <v>25.66815605040775</v>
      </c>
      <c r="O22" s="12"/>
      <c r="P22" s="18"/>
    </row>
    <row r="23" spans="1:16" ht="27" customHeight="1">
      <c r="A23" s="178" t="s">
        <v>109</v>
      </c>
      <c r="B23" s="176">
        <v>1101000</v>
      </c>
      <c r="C23" s="176">
        <v>1101000</v>
      </c>
      <c r="D23" s="42">
        <v>214530</v>
      </c>
      <c r="E23" s="227">
        <f t="shared" si="0"/>
        <v>19.4850136239782</v>
      </c>
      <c r="O23" s="12"/>
      <c r="P23" s="18"/>
    </row>
    <row r="24" spans="1:16" ht="16.5" customHeight="1" thickBot="1">
      <c r="A24" s="136" t="s">
        <v>24</v>
      </c>
      <c r="B24" s="137">
        <f>SUM(B19:B23)</f>
        <v>5011000</v>
      </c>
      <c r="C24" s="137">
        <f>SUM(C19:C23)</f>
        <v>8325570</v>
      </c>
      <c r="D24" s="137">
        <f>SUM(D19:D23)</f>
        <v>2891519</v>
      </c>
      <c r="E24" s="228">
        <f t="shared" si="0"/>
        <v>34.73058301113317</v>
      </c>
      <c r="F24" s="14"/>
      <c r="O24" s="10"/>
      <c r="P24" s="14"/>
    </row>
    <row r="25" ht="18" customHeight="1"/>
    <row r="26" ht="18" customHeight="1"/>
    <row r="27" ht="18" customHeight="1">
      <c r="D27" s="13"/>
    </row>
    <row r="28" spans="1:7" ht="15.75">
      <c r="A28" s="1" t="s">
        <v>135</v>
      </c>
      <c r="B28" s="1"/>
      <c r="D28" s="141">
        <f>SUM(D14-D24)</f>
        <v>4181307.2</v>
      </c>
      <c r="E28" s="1" t="s">
        <v>98</v>
      </c>
      <c r="F28" s="51"/>
      <c r="G28" s="51"/>
    </row>
    <row r="30" spans="1:4" ht="18.75">
      <c r="A30" s="28"/>
      <c r="D30" s="46"/>
    </row>
    <row r="31" spans="1:4" ht="18.75">
      <c r="A31" s="28"/>
      <c r="D31" s="46"/>
    </row>
    <row r="32" ht="18.75">
      <c r="A32" s="30"/>
    </row>
    <row r="33" ht="18.75">
      <c r="A33" s="30"/>
    </row>
    <row r="34" ht="15.75">
      <c r="A34" s="32"/>
    </row>
    <row r="35" ht="18.75">
      <c r="A35" s="30"/>
    </row>
    <row r="36" ht="18.75">
      <c r="A36" s="30"/>
    </row>
    <row r="37" ht="18.75">
      <c r="A37" s="30"/>
    </row>
    <row r="38" ht="18.75">
      <c r="A38" s="34"/>
    </row>
    <row r="39" spans="1:4" ht="18.75">
      <c r="A39" s="34"/>
      <c r="D39" s="8"/>
    </row>
    <row r="40" ht="18.75">
      <c r="A40" s="34"/>
    </row>
    <row r="41" ht="18.75">
      <c r="A41" s="30"/>
    </row>
    <row r="42" ht="18.75">
      <c r="A42" s="30"/>
    </row>
    <row r="43" spans="1:4" ht="15.75">
      <c r="A43" s="33"/>
      <c r="D43" s="8"/>
    </row>
    <row r="44" ht="18.75">
      <c r="A44" s="31"/>
    </row>
    <row r="45" spans="1:4" ht="18.75">
      <c r="A45" s="31"/>
      <c r="D45" s="8"/>
    </row>
    <row r="46" ht="18.75">
      <c r="A46" s="31"/>
    </row>
    <row r="47" ht="18.75">
      <c r="A47" s="29"/>
    </row>
    <row r="48" ht="18.75">
      <c r="A48" s="31"/>
    </row>
    <row r="49" ht="18.75">
      <c r="A49" s="31"/>
    </row>
    <row r="50" ht="18.75">
      <c r="A50" s="31"/>
    </row>
    <row r="51" ht="15.75">
      <c r="A51" s="32"/>
    </row>
    <row r="52" ht="18.75">
      <c r="A52" s="31"/>
    </row>
    <row r="53" ht="15.75">
      <c r="A53" s="33"/>
    </row>
    <row r="54" ht="18.75">
      <c r="A54" s="29"/>
    </row>
    <row r="55" ht="15.75">
      <c r="A55" s="32"/>
    </row>
    <row r="56" ht="15.75">
      <c r="A56" s="33"/>
    </row>
    <row r="57" ht="15.75">
      <c r="A57" s="33"/>
    </row>
    <row r="58" ht="18.75">
      <c r="A58" s="31"/>
    </row>
    <row r="59" spans="1:2" ht="18.75">
      <c r="A59" s="31"/>
      <c r="B59" s="29"/>
    </row>
    <row r="60" ht="18.75">
      <c r="A60" s="31"/>
    </row>
  </sheetData>
  <sheetProtection/>
  <mergeCells count="1">
    <mergeCell ref="A1:E1"/>
  </mergeCells>
  <printOptions horizontalCentered="1"/>
  <pageMargins left="0.7874015748031497" right="0.7874015748031497" top="0.7874015748031497" bottom="0.7874015748031497" header="0.31496062992125984" footer="0.7874015748031497"/>
  <pageSetup fitToHeight="0" fitToWidth="1" horizontalDpi="600" verticalDpi="600" orientation="portrait" paperSize="9" r:id="rId1"/>
  <headerFooter alignWithMargins="0">
    <oddFooter>&amp;C6</oddFooter>
  </headerFooter>
  <rowBreaks count="1" manualBreakCount="1">
    <brk id="28" max="255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PageLayoutView="0" workbookViewId="0" topLeftCell="A1">
      <selection activeCell="D6" sqref="D6"/>
    </sheetView>
  </sheetViews>
  <sheetFormatPr defaultColWidth="9.125" defaultRowHeight="12.75"/>
  <cols>
    <col min="1" max="1" width="36.625" style="0" customWidth="1"/>
    <col min="2" max="3" width="12.125" style="0" customWidth="1"/>
    <col min="4" max="4" width="16.125" style="0" customWidth="1"/>
    <col min="5" max="5" width="9.875" style="0" customWidth="1"/>
    <col min="7" max="7" width="11.875" style="0" customWidth="1"/>
    <col min="8" max="8" width="10.125" style="0" bestFit="1" customWidth="1"/>
  </cols>
  <sheetData>
    <row r="1" spans="1:5" s="206" customFormat="1" ht="17.25" customHeight="1">
      <c r="A1" s="259" t="s">
        <v>143</v>
      </c>
      <c r="B1" s="259"/>
      <c r="C1" s="259"/>
      <c r="D1" s="259"/>
      <c r="E1" s="259"/>
    </row>
    <row r="2" spans="1:5" ht="18" customHeight="1">
      <c r="A2" s="26"/>
      <c r="B2" s="41"/>
      <c r="C2" s="41"/>
      <c r="D2" s="41"/>
      <c r="E2" s="41"/>
    </row>
    <row r="3" spans="1:5" ht="18" customHeight="1">
      <c r="A3" s="41"/>
      <c r="B3" s="41"/>
      <c r="C3" s="41"/>
      <c r="D3" s="41"/>
      <c r="E3" s="41"/>
    </row>
    <row r="4" spans="1:2" ht="18" customHeight="1">
      <c r="A4" s="1"/>
      <c r="B4" s="1"/>
    </row>
    <row r="5" spans="1:5" ht="18" customHeight="1">
      <c r="A5" s="1" t="s">
        <v>37</v>
      </c>
      <c r="B5" s="1" t="s">
        <v>101</v>
      </c>
      <c r="D5" s="53">
        <v>38086281.6</v>
      </c>
      <c r="E5" s="2" t="s">
        <v>98</v>
      </c>
    </row>
    <row r="6" spans="1:7" ht="18" customHeight="1">
      <c r="A6" s="20"/>
      <c r="B6" s="20"/>
      <c r="D6" s="43"/>
      <c r="E6" s="2"/>
      <c r="G6" s="55"/>
    </row>
    <row r="7" spans="1:2" ht="15.75">
      <c r="A7" s="20"/>
      <c r="B7" s="57"/>
    </row>
    <row r="8" spans="1:5" ht="16.5" thickBot="1">
      <c r="A8" s="20" t="s">
        <v>134</v>
      </c>
      <c r="B8" s="20"/>
      <c r="E8" s="61" t="s">
        <v>91</v>
      </c>
    </row>
    <row r="9" spans="1:5" ht="26.25" customHeight="1">
      <c r="A9" s="132"/>
      <c r="B9" s="208" t="s">
        <v>99</v>
      </c>
      <c r="C9" s="209" t="s">
        <v>100</v>
      </c>
      <c r="D9" s="210" t="s">
        <v>93</v>
      </c>
      <c r="E9" s="133" t="s">
        <v>39</v>
      </c>
    </row>
    <row r="10" spans="1:5" ht="22.5" customHeight="1">
      <c r="A10" s="134" t="s">
        <v>89</v>
      </c>
      <c r="B10" s="42">
        <v>0</v>
      </c>
      <c r="C10" s="42">
        <v>0</v>
      </c>
      <c r="D10" s="42">
        <v>114068</v>
      </c>
      <c r="E10" s="142" t="s">
        <v>21</v>
      </c>
    </row>
    <row r="11" spans="1:5" ht="22.5" customHeight="1">
      <c r="A11" s="134" t="s">
        <v>95</v>
      </c>
      <c r="B11" s="42">
        <v>0</v>
      </c>
      <c r="C11" s="42">
        <v>0</v>
      </c>
      <c r="D11" s="42">
        <v>1502</v>
      </c>
      <c r="E11" s="142" t="s">
        <v>21</v>
      </c>
    </row>
    <row r="12" spans="1:5" ht="16.5" customHeight="1" thickBot="1">
      <c r="A12" s="136" t="s">
        <v>23</v>
      </c>
      <c r="B12" s="137">
        <f>SUM(B10)</f>
        <v>0</v>
      </c>
      <c r="C12" s="137">
        <f>SUM(C10:C11)</f>
        <v>0</v>
      </c>
      <c r="D12" s="137">
        <f>SUM(D10:D11)</f>
        <v>115570</v>
      </c>
      <c r="E12" s="180" t="s">
        <v>21</v>
      </c>
    </row>
    <row r="13" spans="1:5" ht="18" customHeight="1">
      <c r="A13" s="9"/>
      <c r="D13" s="13"/>
      <c r="E13" s="13"/>
    </row>
    <row r="14" spans="1:5" ht="18" customHeight="1">
      <c r="A14" s="9"/>
      <c r="D14" s="13"/>
      <c r="E14" s="13"/>
    </row>
    <row r="15" spans="1:5" ht="15.75" customHeight="1">
      <c r="A15" s="1" t="s">
        <v>29</v>
      </c>
      <c r="B15" s="1"/>
      <c r="D15" s="143">
        <f>D5+D12</f>
        <v>38201851.6</v>
      </c>
      <c r="E15" s="17" t="s">
        <v>98</v>
      </c>
    </row>
    <row r="16" spans="4:5" ht="18" customHeight="1">
      <c r="D16" s="13"/>
      <c r="E16" s="13"/>
    </row>
    <row r="17" ht="18" customHeight="1"/>
    <row r="18" spans="1:5" ht="16.5" thickBot="1">
      <c r="A18" s="1" t="s">
        <v>74</v>
      </c>
      <c r="B18" s="1"/>
      <c r="E18" s="61" t="s">
        <v>91</v>
      </c>
    </row>
    <row r="19" spans="1:5" ht="26.25" customHeight="1">
      <c r="A19" s="139"/>
      <c r="B19" s="208" t="s">
        <v>99</v>
      </c>
      <c r="C19" s="209" t="s">
        <v>100</v>
      </c>
      <c r="D19" s="211" t="s">
        <v>93</v>
      </c>
      <c r="E19" s="133" t="s">
        <v>39</v>
      </c>
    </row>
    <row r="20" spans="1:5" ht="22.5" customHeight="1">
      <c r="A20" s="134" t="s">
        <v>25</v>
      </c>
      <c r="B20" s="42">
        <v>0</v>
      </c>
      <c r="C20" s="42">
        <v>78086290</v>
      </c>
      <c r="D20" s="42">
        <v>17422481</v>
      </c>
      <c r="E20" s="135">
        <f>D20/C20*100</f>
        <v>22.31183092448111</v>
      </c>
    </row>
    <row r="21" spans="1:5" ht="16.5" customHeight="1" thickBot="1">
      <c r="A21" s="136" t="s">
        <v>24</v>
      </c>
      <c r="B21" s="137">
        <f>SUM(B20:B20)</f>
        <v>0</v>
      </c>
      <c r="C21" s="137">
        <f>SUM(C20)</f>
        <v>78086290</v>
      </c>
      <c r="D21" s="137">
        <f>D20</f>
        <v>17422481</v>
      </c>
      <c r="E21" s="180">
        <f>D21/C21*100</f>
        <v>22.31183092448111</v>
      </c>
    </row>
    <row r="22" ht="12" customHeight="1">
      <c r="C22" s="8"/>
    </row>
    <row r="23" spans="3:5" ht="12" customHeight="1">
      <c r="C23" s="8"/>
      <c r="D23" s="13"/>
      <c r="E23" s="13"/>
    </row>
    <row r="24" spans="4:5" ht="12.75">
      <c r="D24" s="22"/>
      <c r="E24" s="13"/>
    </row>
    <row r="25" spans="1:5" ht="15.75">
      <c r="A25" s="55" t="s">
        <v>133</v>
      </c>
      <c r="D25" s="144">
        <f>D15-D21</f>
        <v>20779370.6</v>
      </c>
      <c r="E25" s="145" t="s">
        <v>98</v>
      </c>
    </row>
    <row r="26" spans="4:5" ht="12.75">
      <c r="D26" s="22"/>
      <c r="E26" s="13"/>
    </row>
    <row r="27" spans="4:5" ht="12.75">
      <c r="D27" s="13"/>
      <c r="E27" s="13"/>
    </row>
    <row r="28" spans="4:5" ht="12.75">
      <c r="D28" s="13"/>
      <c r="E28" s="13"/>
    </row>
    <row r="29" spans="4:5" ht="12.75">
      <c r="D29" s="22"/>
      <c r="E29" s="13"/>
    </row>
    <row r="30" spans="4:5" ht="12.75">
      <c r="D30" s="13"/>
      <c r="E30" s="13"/>
    </row>
    <row r="39" ht="12.75">
      <c r="D39" s="8"/>
    </row>
    <row r="43" ht="12.75">
      <c r="D43" s="8"/>
    </row>
    <row r="45" ht="12.75">
      <c r="D45" s="8"/>
    </row>
  </sheetData>
  <sheetProtection/>
  <mergeCells count="1">
    <mergeCell ref="A1:E1"/>
  </mergeCells>
  <printOptions horizontalCentered="1"/>
  <pageMargins left="0.7874015748031497" right="0.7874015748031497" top="0.7874015748031497" bottom="0.7874015748031497" header="0.5118110236220472" footer="0.9448818897637796"/>
  <pageSetup firstPageNumber="30" useFirstPageNumber="1" fitToHeight="0" fitToWidth="1" horizontalDpi="600" verticalDpi="600" orientation="portrait" paperSize="9" r:id="rId1"/>
  <headerFooter alignWithMargins="0">
    <oddFooter>&amp;C7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G20" sqref="G20"/>
    </sheetView>
  </sheetViews>
  <sheetFormatPr defaultColWidth="9.00390625" defaultRowHeight="12.75"/>
  <cols>
    <col min="2" max="2" width="33.125" style="0" customWidth="1"/>
    <col min="3" max="3" width="10.625" style="0" customWidth="1"/>
    <col min="4" max="4" width="10.25390625" style="0" customWidth="1"/>
    <col min="5" max="5" width="16.00390625" style="0" customWidth="1"/>
    <col min="7" max="7" width="14.00390625" style="0" customWidth="1"/>
    <col min="8" max="8" width="13.875" style="0" bestFit="1" customWidth="1"/>
    <col min="9" max="9" width="10.75390625" style="0" bestFit="1" customWidth="1"/>
  </cols>
  <sheetData>
    <row r="1" spans="1:9" s="206" customFormat="1" ht="18.75">
      <c r="A1" s="253" t="s">
        <v>144</v>
      </c>
      <c r="B1" s="250"/>
      <c r="C1" s="250"/>
      <c r="D1" s="250"/>
      <c r="E1" s="250"/>
      <c r="F1" s="250"/>
      <c r="I1" s="207"/>
    </row>
    <row r="2" spans="2:9" ht="15" customHeight="1">
      <c r="B2" s="37"/>
      <c r="C2" s="37"/>
      <c r="D2" s="37"/>
      <c r="E2" s="37"/>
      <c r="F2" s="37"/>
      <c r="I2" s="2"/>
    </row>
    <row r="3" spans="2:9" ht="15" customHeight="1">
      <c r="B3" s="37"/>
      <c r="C3" s="37"/>
      <c r="D3" s="37"/>
      <c r="E3" s="37"/>
      <c r="F3" s="37"/>
      <c r="I3" s="2"/>
    </row>
    <row r="4" spans="2:9" ht="15" customHeight="1">
      <c r="B4" s="37"/>
      <c r="C4" s="37"/>
      <c r="D4" s="37"/>
      <c r="E4" s="19"/>
      <c r="F4" s="37"/>
      <c r="I4" s="2"/>
    </row>
    <row r="5" spans="1:8" ht="16.5" customHeight="1">
      <c r="A5" s="268" t="s">
        <v>37</v>
      </c>
      <c r="B5" s="269"/>
      <c r="E5" s="143">
        <v>277772438</v>
      </c>
      <c r="F5" s="1" t="s">
        <v>98</v>
      </c>
      <c r="H5" s="27"/>
    </row>
    <row r="6" spans="2:8" ht="15" customHeight="1">
      <c r="B6" s="1"/>
      <c r="E6" s="146"/>
      <c r="H6" s="27"/>
    </row>
    <row r="7" spans="2:8" ht="15" customHeight="1">
      <c r="B7" s="1"/>
      <c r="E7" s="27"/>
      <c r="H7" s="27"/>
    </row>
    <row r="8" spans="1:7" ht="15.75">
      <c r="A8" s="1" t="s">
        <v>134</v>
      </c>
      <c r="C8" s="1"/>
      <c r="F8" s="61" t="s">
        <v>91</v>
      </c>
      <c r="G8" s="153"/>
    </row>
    <row r="9" spans="1:8" ht="25.5">
      <c r="A9" s="270"/>
      <c r="B9" s="267"/>
      <c r="C9" s="212" t="s">
        <v>99</v>
      </c>
      <c r="D9" s="212" t="s">
        <v>100</v>
      </c>
      <c r="E9" s="3" t="s">
        <v>93</v>
      </c>
      <c r="F9" s="15" t="s">
        <v>39</v>
      </c>
      <c r="G9" s="154"/>
      <c r="H9" s="13"/>
    </row>
    <row r="10" spans="1:8" ht="38.25" customHeight="1">
      <c r="A10" s="260" t="s">
        <v>122</v>
      </c>
      <c r="B10" s="261"/>
      <c r="C10" s="50">
        <v>0</v>
      </c>
      <c r="D10" s="50">
        <v>0</v>
      </c>
      <c r="E10" s="50">
        <v>240402251</v>
      </c>
      <c r="F10" s="36" t="s">
        <v>21</v>
      </c>
      <c r="G10" s="154"/>
      <c r="H10" s="155"/>
    </row>
    <row r="11" spans="1:8" ht="22.5" customHeight="1">
      <c r="A11" s="260" t="s">
        <v>95</v>
      </c>
      <c r="B11" s="261"/>
      <c r="C11" s="50">
        <v>0</v>
      </c>
      <c r="D11" s="50">
        <v>0</v>
      </c>
      <c r="E11" s="50">
        <v>126161</v>
      </c>
      <c r="F11" s="36" t="s">
        <v>21</v>
      </c>
      <c r="G11" s="154"/>
      <c r="H11" s="155"/>
    </row>
    <row r="12" spans="1:8" ht="27" customHeight="1">
      <c r="A12" s="262" t="s">
        <v>123</v>
      </c>
      <c r="B12" s="263"/>
      <c r="C12" s="50">
        <v>0</v>
      </c>
      <c r="D12" s="50">
        <v>0</v>
      </c>
      <c r="E12" s="50">
        <v>6110809</v>
      </c>
      <c r="F12" s="36" t="s">
        <v>21</v>
      </c>
      <c r="G12" s="217"/>
      <c r="H12" s="155"/>
    </row>
    <row r="13" spans="1:8" ht="15" customHeight="1">
      <c r="A13" s="266" t="s">
        <v>23</v>
      </c>
      <c r="B13" s="271"/>
      <c r="C13" s="4">
        <f>SUM(C10:C11)</f>
        <v>0</v>
      </c>
      <c r="D13" s="4">
        <f>SUM(D10:D11)</f>
        <v>0</v>
      </c>
      <c r="E13" s="4">
        <f>SUM(E10:E12)</f>
        <v>246639221</v>
      </c>
      <c r="F13" s="156" t="s">
        <v>21</v>
      </c>
      <c r="G13" s="154"/>
      <c r="H13" s="13"/>
    </row>
    <row r="14" spans="1:7" ht="12.75" customHeight="1">
      <c r="A14" s="147"/>
      <c r="B14" s="49"/>
      <c r="C14" s="10"/>
      <c r="D14" s="10"/>
      <c r="E14" s="10"/>
      <c r="F14" s="148"/>
      <c r="G14" s="25"/>
    </row>
    <row r="15" spans="1:7" ht="12.75" customHeight="1">
      <c r="A15" s="147"/>
      <c r="B15" s="49"/>
      <c r="C15" s="10"/>
      <c r="D15" s="10"/>
      <c r="E15" s="10"/>
      <c r="F15" s="148"/>
      <c r="G15" s="25"/>
    </row>
    <row r="16" spans="1:7" ht="12.75" customHeight="1">
      <c r="A16" s="13"/>
      <c r="B16" s="5"/>
      <c r="C16" s="10"/>
      <c r="D16" s="10"/>
      <c r="E16" s="10"/>
      <c r="F16" s="24"/>
      <c r="G16" s="13"/>
    </row>
    <row r="17" spans="1:7" ht="15.75" customHeight="1">
      <c r="A17" s="20" t="s">
        <v>28</v>
      </c>
      <c r="B17" s="20"/>
      <c r="C17" s="10"/>
      <c r="D17" s="10"/>
      <c r="E17" s="143">
        <f>E5+E13</f>
        <v>524411659</v>
      </c>
      <c r="F17" s="213" t="s">
        <v>98</v>
      </c>
      <c r="G17" s="13"/>
    </row>
    <row r="18" spans="1:7" ht="12.75" customHeight="1">
      <c r="A18" s="20"/>
      <c r="B18" s="20"/>
      <c r="C18" s="10"/>
      <c r="D18" s="10"/>
      <c r="E18" s="143"/>
      <c r="F18" s="17"/>
      <c r="G18" s="13"/>
    </row>
    <row r="19" spans="1:7" ht="12.75" customHeight="1">
      <c r="A19" s="20"/>
      <c r="B19" s="20"/>
      <c r="C19" s="10"/>
      <c r="D19" s="10"/>
      <c r="E19" s="143"/>
      <c r="F19" s="17"/>
      <c r="G19" s="13"/>
    </row>
    <row r="20" spans="1:17" ht="12.75" customHeight="1">
      <c r="A20" s="13"/>
      <c r="B20" s="5"/>
      <c r="C20" s="10"/>
      <c r="D20" s="10"/>
      <c r="E20" s="10"/>
      <c r="F20" s="24"/>
      <c r="G20" s="7" t="s">
        <v>104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ht="15.75">
      <c r="A21" s="20" t="s">
        <v>105</v>
      </c>
      <c r="B21" s="13"/>
      <c r="C21" s="13"/>
      <c r="D21" s="13"/>
      <c r="E21" s="13"/>
      <c r="F21" s="61" t="s">
        <v>91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8" ht="25.5" customHeight="1">
      <c r="A22" s="266"/>
      <c r="B22" s="266"/>
      <c r="C22" s="212" t="s">
        <v>99</v>
      </c>
      <c r="D22" s="212" t="s">
        <v>100</v>
      </c>
      <c r="E22" s="214" t="s">
        <v>93</v>
      </c>
      <c r="F22" s="157" t="s">
        <v>39</v>
      </c>
      <c r="G22" s="158"/>
      <c r="H22" s="13"/>
    </row>
    <row r="23" spans="1:9" ht="27.75" customHeight="1">
      <c r="A23" s="264" t="s">
        <v>124</v>
      </c>
      <c r="B23" s="265"/>
      <c r="C23" s="47">
        <v>0</v>
      </c>
      <c r="D23" s="47">
        <v>0</v>
      </c>
      <c r="E23" s="50">
        <v>368535952</v>
      </c>
      <c r="F23" s="36" t="s">
        <v>21</v>
      </c>
      <c r="G23" s="159"/>
      <c r="H23" s="48"/>
      <c r="I23" s="8"/>
    </row>
    <row r="24" spans="1:8" ht="38.25" customHeight="1">
      <c r="A24" s="264" t="s">
        <v>117</v>
      </c>
      <c r="B24" s="265"/>
      <c r="C24" s="47">
        <v>0</v>
      </c>
      <c r="D24" s="47">
        <v>0</v>
      </c>
      <c r="E24" s="50">
        <v>54641300</v>
      </c>
      <c r="F24" s="36" t="s">
        <v>21</v>
      </c>
      <c r="G24" s="222"/>
      <c r="H24" s="48"/>
    </row>
    <row r="25" spans="1:7" ht="15.75" customHeight="1">
      <c r="A25" s="266" t="s">
        <v>24</v>
      </c>
      <c r="B25" s="267"/>
      <c r="C25" s="4">
        <v>0</v>
      </c>
      <c r="D25" s="4">
        <v>0</v>
      </c>
      <c r="E25" s="4">
        <f>SUM(E23:E24)</f>
        <v>423177252</v>
      </c>
      <c r="F25" s="156" t="s">
        <v>21</v>
      </c>
      <c r="G25" s="160"/>
    </row>
    <row r="26" spans="1:6" ht="12.75" customHeight="1">
      <c r="A26" s="147"/>
      <c r="B26" s="49"/>
      <c r="C26" s="10"/>
      <c r="D26" s="16"/>
      <c r="E26" s="10"/>
      <c r="F26" s="14"/>
    </row>
    <row r="27" spans="1:6" ht="12.75" customHeight="1">
      <c r="A27" s="147"/>
      <c r="B27" s="49"/>
      <c r="C27" s="10"/>
      <c r="D27" s="16"/>
      <c r="E27" s="10"/>
      <c r="F27" s="14"/>
    </row>
    <row r="28" spans="1:6" ht="12.75" customHeight="1">
      <c r="A28" s="147"/>
      <c r="B28" s="49"/>
      <c r="C28" s="10"/>
      <c r="D28" s="16"/>
      <c r="E28" s="10"/>
      <c r="F28" s="14"/>
    </row>
    <row r="29" spans="1:6" ht="15.75" customHeight="1">
      <c r="A29" s="20" t="s">
        <v>133</v>
      </c>
      <c r="B29" s="20"/>
      <c r="C29" s="10"/>
      <c r="D29" s="16"/>
      <c r="E29" s="143">
        <f>E17-E25</f>
        <v>101234407</v>
      </c>
      <c r="F29" s="213" t="s">
        <v>98</v>
      </c>
    </row>
    <row r="30" spans="1:6" ht="13.5" customHeight="1">
      <c r="A30" s="13"/>
      <c r="B30" s="13"/>
      <c r="C30" s="13"/>
      <c r="D30" s="13"/>
      <c r="E30" s="143"/>
      <c r="F30" s="17"/>
    </row>
    <row r="31" spans="1:6" ht="13.5" customHeight="1">
      <c r="A31" s="13"/>
      <c r="B31" s="13"/>
      <c r="C31" s="13"/>
      <c r="D31" s="13"/>
      <c r="E31" s="143"/>
      <c r="F31" s="17"/>
    </row>
    <row r="39" ht="12.75">
      <c r="D39" s="8"/>
    </row>
    <row r="43" ht="12.75">
      <c r="D43" s="8"/>
    </row>
    <row r="45" ht="12.75">
      <c r="D45" s="8"/>
    </row>
  </sheetData>
  <sheetProtection/>
  <mergeCells count="11">
    <mergeCell ref="A22:B22"/>
    <mergeCell ref="A11:B11"/>
    <mergeCell ref="A12:B12"/>
    <mergeCell ref="A24:B24"/>
    <mergeCell ref="A1:F1"/>
    <mergeCell ref="A25:B25"/>
    <mergeCell ref="A5:B5"/>
    <mergeCell ref="A9:B9"/>
    <mergeCell ref="A13:B13"/>
    <mergeCell ref="A23:B23"/>
    <mergeCell ref="A10:B10"/>
  </mergeCells>
  <printOptions horizontalCentered="1"/>
  <pageMargins left="0.7874015748031497" right="0.7874015748031497" top="0.7874015748031497" bottom="0.7874015748031497" header="0.6299212598425197" footer="1.1023622047244095"/>
  <pageSetup firstPageNumber="33" useFirstPageNumber="1" horizontalDpi="600" verticalDpi="600" orientation="portrait" paperSize="9" scale="95" r:id="rId1"/>
  <headerFooter alignWithMargins="0">
    <oddFooter>&amp;C8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Paulíková Radka</cp:lastModifiedBy>
  <cp:lastPrinted>2011-08-17T09:05:51Z</cp:lastPrinted>
  <dcterms:created xsi:type="dcterms:W3CDTF">1997-01-24T11:07:25Z</dcterms:created>
  <dcterms:modified xsi:type="dcterms:W3CDTF">2012-03-13T09:06:48Z</dcterms:modified>
  <cp:category/>
  <cp:version/>
  <cp:contentType/>
  <cp:contentStatus/>
</cp:coreProperties>
</file>