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9030" windowHeight="3690" activeTab="0"/>
  </bookViews>
  <sheets>
    <sheet name="porovnání 13-12 zjednod 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<sst xmlns="http://schemas.openxmlformats.org/spreadsheetml/2006/main" count="41" uniqueCount="30">
  <si>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NIV</t>
  </si>
  <si>
    <t>ONIV</t>
  </si>
  <si>
    <t>celkem</t>
  </si>
  <si>
    <t>MP</t>
  </si>
  <si>
    <t>Odvody</t>
  </si>
  <si>
    <t>v tis.Kč</t>
  </si>
  <si>
    <t>Kraj Vysočina</t>
  </si>
  <si>
    <t>nepeda</t>
  </si>
  <si>
    <t>Poznámky:</t>
  </si>
  <si>
    <t>x</t>
  </si>
  <si>
    <t>tj. absolutně v tis. Kč</t>
  </si>
  <si>
    <t>rok 2012</t>
  </si>
  <si>
    <t xml:space="preserve"> peda</t>
  </si>
  <si>
    <t xml:space="preserve"> - náhrady za dočasnou pracovní neschopnost se hradí z ONIV</t>
  </si>
  <si>
    <t>příloha 6 metodiky</t>
  </si>
  <si>
    <t>Porovnání rozpočtu přímých výdajů na vzdělávání 2013 a 2012</t>
  </si>
  <si>
    <t>rok 2013</t>
  </si>
  <si>
    <t>schválený rozpočet</t>
  </si>
  <si>
    <t>zmírnění vázání</t>
  </si>
  <si>
    <t>vázání rozpočtu a přesuny MP</t>
  </si>
  <si>
    <t>upravený rozpočet</t>
  </si>
  <si>
    <t>limit</t>
  </si>
  <si>
    <t>zaměstnanců</t>
  </si>
  <si>
    <t>% ke schválenému rozpočtu 2012</t>
  </si>
  <si>
    <t>% k upravenému rozpočtu 2012</t>
  </si>
  <si>
    <t xml:space="preserve"> - v roce 2011 a 2012 byly rozděleny závazné ukazatele mzdových prostředků zvlášť pro pedagogické pracovníky a zvlášť pro nepedagogické pracovníky</t>
  </si>
  <si>
    <t xml:space="preserve"> - v roce 2012 byl na základě usnesení vlády č. 178/2012 z 21. 3. 2012 o vázání prostředků státního rozpočtu krácen rozpočet přímých výdajů </t>
  </si>
  <si>
    <t>o cca 2,15 % z objemu mzdových prostředků včetně příslušných odvodů. V závěru roku MŠMT využilo nedočerpané rezervy ke zmírnění</t>
  </si>
  <si>
    <t>tohoto vázání o cca 0,15%.</t>
  </si>
  <si>
    <t xml:space="preserve"> - navýšení prostředků ONIV. V roce 2007 činily 81 629 tis. Kč.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</si>
</sst>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/>
      <top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1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10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3" fontId="3" fillId="0" borderId="12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wrapText="1"/>
    </xf>
    <xf numFmtId="3" fontId="2" fillId="0" borderId="16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3" fontId="3" fillId="0" borderId="20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3" fontId="3" fillId="0" borderId="24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2" fontId="0" fillId="0" borderId="25" xfId="0" applyNumberForma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0" fontId="3" fillId="33" borderId="27" xfId="0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3" fontId="7" fillId="0" borderId="28" xfId="0" applyNumberFormat="1" applyFont="1" applyFill="1" applyBorder="1" applyAlignment="1">
      <alignment/>
    </xf>
    <xf numFmtId="0" fontId="3" fillId="34" borderId="27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3" fontId="2" fillId="0" borderId="30" xfId="0" applyNumberFormat="1" applyFont="1" applyFill="1" applyBorder="1" applyAlignment="1">
      <alignment horizontal="center" vertical="center"/>
    </xf>
    <xf numFmtId="3" fontId="2" fillId="0" borderId="31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7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5.75390625" style="0" customWidth="1"/>
    <col min="2" max="2" width="11.375" style="0" customWidth="1"/>
    <col min="3" max="3" width="10.25390625" style="0" customWidth="1"/>
    <col min="4" max="4" width="11.00390625" style="0" customWidth="1"/>
    <col min="5" max="5" width="9.375" style="0" customWidth="1"/>
    <col min="6" max="6" width="9.875" style="0" customWidth="1"/>
    <col min="7" max="7" width="8.75390625" style="0" customWidth="1"/>
    <col min="8" max="8" width="11.625" style="0" customWidth="1"/>
    <col min="9" max="9" width="10.375" style="0" bestFit="1" customWidth="1"/>
  </cols>
  <sheetData>
    <row r="2" ht="12.75">
      <c r="H2" s="11" t="s">
        <v>14</v>
      </c>
    </row>
    <row r="5" spans="1:8" s="4" customFormat="1" ht="15.75">
      <c r="A5" s="22" t="s">
        <v>15</v>
      </c>
      <c r="B5" s="23"/>
      <c r="C5" s="23"/>
      <c r="D5" s="23"/>
      <c r="E5" s="23"/>
      <c r="F5" s="23"/>
      <c r="G5" s="23"/>
      <c r="H5" s="23"/>
    </row>
    <row r="6" spans="1:7" ht="16.5" thickBot="1">
      <c r="A6" s="1"/>
      <c r="B6" s="2"/>
      <c r="G6" t="s">
        <v>5</v>
      </c>
    </row>
    <row r="7" spans="1:9" ht="18">
      <c r="A7" s="24" t="s">
        <v>6</v>
      </c>
      <c r="B7" s="29" t="s">
        <v>0</v>
      </c>
      <c r="C7" s="28" t="s">
        <v>3</v>
      </c>
      <c r="D7" s="15" t="s">
        <v>3</v>
      </c>
      <c r="E7" s="29" t="s">
        <v>3</v>
      </c>
      <c r="F7" s="51" t="s">
        <v>4</v>
      </c>
      <c r="G7" s="51" t="s">
        <v>1</v>
      </c>
      <c r="H7" s="30" t="s">
        <v>21</v>
      </c>
      <c r="I7" s="3"/>
    </row>
    <row r="8" spans="1:9" ht="18.75" thickBot="1">
      <c r="A8" s="25"/>
      <c r="B8" s="35" t="s">
        <v>2</v>
      </c>
      <c r="C8" s="27" t="s">
        <v>2</v>
      </c>
      <c r="D8" s="26" t="s">
        <v>12</v>
      </c>
      <c r="E8" s="33" t="s">
        <v>7</v>
      </c>
      <c r="F8" s="52"/>
      <c r="G8" s="52"/>
      <c r="H8" s="34" t="s">
        <v>22</v>
      </c>
      <c r="I8" s="3"/>
    </row>
    <row r="9" spans="1:9" ht="12.75">
      <c r="A9" s="43" t="s">
        <v>11</v>
      </c>
      <c r="B9" s="36"/>
      <c r="C9" s="31"/>
      <c r="D9" s="31"/>
      <c r="E9" s="31"/>
      <c r="F9" s="31"/>
      <c r="G9" s="31"/>
      <c r="H9" s="32"/>
      <c r="I9" s="5"/>
    </row>
    <row r="10" spans="1:9" ht="12.75">
      <c r="A10" s="44" t="s">
        <v>17</v>
      </c>
      <c r="B10" s="37">
        <f>C10+F10+G10</f>
        <v>3970664</v>
      </c>
      <c r="C10" s="20">
        <f>D10+E10</f>
        <v>2917346</v>
      </c>
      <c r="D10" s="20">
        <v>2356533</v>
      </c>
      <c r="E10" s="20">
        <v>560813</v>
      </c>
      <c r="F10" s="20">
        <f>991897+28749</f>
        <v>1020646</v>
      </c>
      <c r="G10" s="20">
        <v>32672</v>
      </c>
      <c r="H10" s="21">
        <v>10769.4</v>
      </c>
      <c r="I10" s="5"/>
    </row>
    <row r="11" spans="1:9" ht="12.75">
      <c r="A11" s="44" t="s">
        <v>19</v>
      </c>
      <c r="B11" s="37">
        <f>C11+F11+G11</f>
        <v>-84603</v>
      </c>
      <c r="C11" s="20">
        <v>-64231</v>
      </c>
      <c r="D11" s="20">
        <v>-47176</v>
      </c>
      <c r="E11" s="20">
        <v>-17055</v>
      </c>
      <c r="F11" s="20">
        <v>-22469</v>
      </c>
      <c r="G11" s="20">
        <v>2097</v>
      </c>
      <c r="H11" s="21">
        <v>-6.3</v>
      </c>
      <c r="I11" s="5"/>
    </row>
    <row r="12" spans="1:9" ht="12.75">
      <c r="A12" s="44" t="s">
        <v>18</v>
      </c>
      <c r="B12" s="37">
        <f>C12+F12+G12</f>
        <v>6138</v>
      </c>
      <c r="C12" s="20">
        <f>D12+E12</f>
        <v>4547</v>
      </c>
      <c r="D12" s="20">
        <v>2406</v>
      </c>
      <c r="E12" s="20">
        <v>2141</v>
      </c>
      <c r="F12" s="20">
        <v>1591</v>
      </c>
      <c r="G12" s="20">
        <v>0</v>
      </c>
      <c r="H12" s="21">
        <v>0</v>
      </c>
      <c r="I12" s="5"/>
    </row>
    <row r="13" spans="1:9" ht="15">
      <c r="A13" s="45" t="s">
        <v>20</v>
      </c>
      <c r="B13" s="38">
        <f>B10+B11+B12</f>
        <v>3892199</v>
      </c>
      <c r="C13" s="16">
        <f aca="true" t="shared" si="0" ref="C13:H13">C10+C11+C12</f>
        <v>2857662</v>
      </c>
      <c r="D13" s="16">
        <f t="shared" si="0"/>
        <v>2311763</v>
      </c>
      <c r="E13" s="16">
        <f t="shared" si="0"/>
        <v>545899</v>
      </c>
      <c r="F13" s="16">
        <f t="shared" si="0"/>
        <v>999768</v>
      </c>
      <c r="G13" s="16">
        <f t="shared" si="0"/>
        <v>34769</v>
      </c>
      <c r="H13" s="18">
        <f t="shared" si="0"/>
        <v>10763.1</v>
      </c>
      <c r="I13" s="5"/>
    </row>
    <row r="14" spans="1:9" ht="15">
      <c r="A14" s="45"/>
      <c r="B14" s="39"/>
      <c r="C14" s="6"/>
      <c r="D14" s="6"/>
      <c r="E14" s="6"/>
      <c r="F14" s="6"/>
      <c r="G14" s="6"/>
      <c r="H14" s="7"/>
      <c r="I14" s="5"/>
    </row>
    <row r="15" spans="1:9" ht="12.75">
      <c r="A15" s="46" t="s">
        <v>16</v>
      </c>
      <c r="B15" s="39"/>
      <c r="C15" s="6"/>
      <c r="D15" s="6"/>
      <c r="E15" s="6"/>
      <c r="F15" s="6"/>
      <c r="G15" s="6"/>
      <c r="H15" s="7"/>
      <c r="I15" s="5"/>
    </row>
    <row r="16" spans="1:9" ht="15">
      <c r="A16" s="47" t="s">
        <v>17</v>
      </c>
      <c r="B16" s="38">
        <f>C16+F16+G16</f>
        <v>3930163</v>
      </c>
      <c r="C16" s="16">
        <v>2858426</v>
      </c>
      <c r="D16" s="16" t="s">
        <v>9</v>
      </c>
      <c r="E16" s="16" t="s">
        <v>9</v>
      </c>
      <c r="F16" s="16">
        <f>971865+28174</f>
        <v>1000039</v>
      </c>
      <c r="G16" s="16">
        <v>71698</v>
      </c>
      <c r="H16" s="17">
        <v>10683.6</v>
      </c>
      <c r="I16" s="5"/>
    </row>
    <row r="17" spans="1:9" ht="12.75">
      <c r="A17" s="48"/>
      <c r="B17" s="39"/>
      <c r="C17" s="6"/>
      <c r="D17" s="6"/>
      <c r="E17" s="6"/>
      <c r="F17" s="6"/>
      <c r="G17" s="6"/>
      <c r="H17" s="7"/>
      <c r="I17" s="5"/>
    </row>
    <row r="18" spans="1:9" ht="12.75">
      <c r="A18" s="48"/>
      <c r="B18" s="39"/>
      <c r="C18" s="6"/>
      <c r="D18" s="6"/>
      <c r="E18" s="6"/>
      <c r="F18" s="6"/>
      <c r="G18" s="6"/>
      <c r="H18" s="7"/>
      <c r="I18" s="5"/>
    </row>
    <row r="19" spans="1:9" ht="12.75">
      <c r="A19" s="49" t="s">
        <v>23</v>
      </c>
      <c r="B19" s="40">
        <f>B16/B10*100</f>
        <v>98.97999427803511</v>
      </c>
      <c r="C19" s="13">
        <f>C16/C10*100</f>
        <v>97.98035611819785</v>
      </c>
      <c r="D19" s="6" t="s">
        <v>9</v>
      </c>
      <c r="E19" s="6" t="s">
        <v>9</v>
      </c>
      <c r="F19" s="13">
        <f>F16/F10*100</f>
        <v>97.98098459211127</v>
      </c>
      <c r="G19" s="13">
        <f>G16/G10*100</f>
        <v>219.44784524975515</v>
      </c>
      <c r="H19" s="7">
        <f>H16/H10*100</f>
        <v>99.20329823388491</v>
      </c>
      <c r="I19" s="5"/>
    </row>
    <row r="20" spans="1:9" ht="12.75">
      <c r="A20" s="48"/>
      <c r="B20" s="39"/>
      <c r="C20" s="6"/>
      <c r="D20" s="6"/>
      <c r="E20" s="6"/>
      <c r="F20" s="6"/>
      <c r="G20" s="6"/>
      <c r="H20" s="7"/>
      <c r="I20" s="5"/>
    </row>
    <row r="21" spans="1:9" ht="12.75">
      <c r="A21" s="49" t="s">
        <v>24</v>
      </c>
      <c r="B21" s="41">
        <f>B16/B13*100</f>
        <v>100.97538692137786</v>
      </c>
      <c r="C21" s="14">
        <f aca="true" t="shared" si="1" ref="C21:H21">C16/C13*100</f>
        <v>100.02673514222467</v>
      </c>
      <c r="D21" s="14" t="s">
        <v>9</v>
      </c>
      <c r="E21" s="14" t="s">
        <v>9</v>
      </c>
      <c r="F21" s="14">
        <f t="shared" si="1"/>
        <v>100.02710628865896</v>
      </c>
      <c r="G21" s="14">
        <f t="shared" si="1"/>
        <v>206.21243061347752</v>
      </c>
      <c r="H21" s="14">
        <f t="shared" si="1"/>
        <v>99.26136522005741</v>
      </c>
      <c r="I21" s="5"/>
    </row>
    <row r="22" spans="1:8" ht="13.5" thickBot="1">
      <c r="A22" s="50" t="s">
        <v>10</v>
      </c>
      <c r="B22" s="42">
        <f>B16-B13</f>
        <v>37964</v>
      </c>
      <c r="C22" s="12">
        <f aca="true" t="shared" si="2" ref="C22:H22">C16-C13</f>
        <v>764</v>
      </c>
      <c r="D22" s="12" t="s">
        <v>9</v>
      </c>
      <c r="E22" s="12" t="s">
        <v>9</v>
      </c>
      <c r="F22" s="12">
        <f t="shared" si="2"/>
        <v>271</v>
      </c>
      <c r="G22" s="12">
        <f t="shared" si="2"/>
        <v>36929</v>
      </c>
      <c r="H22" s="19">
        <f t="shared" si="2"/>
        <v>-79.5</v>
      </c>
    </row>
    <row r="24" spans="1:7" ht="12.75">
      <c r="A24" s="8"/>
      <c r="B24" s="5"/>
      <c r="C24" s="5"/>
      <c r="D24" s="5"/>
      <c r="E24" s="5"/>
      <c r="F24" s="5"/>
      <c r="G24" s="5"/>
    </row>
    <row r="25" spans="1:9" ht="12.75">
      <c r="A25" s="8" t="s">
        <v>8</v>
      </c>
      <c r="B25" s="5"/>
      <c r="C25" s="5"/>
      <c r="D25" s="5"/>
      <c r="E25" s="5"/>
      <c r="F25" s="5"/>
      <c r="G25" s="5"/>
      <c r="H25" s="5"/>
      <c r="I25" s="5"/>
    </row>
    <row r="26" spans="2:10" ht="12.75">
      <c r="B26" s="9"/>
      <c r="C26" s="9"/>
      <c r="D26" s="9"/>
      <c r="E26" s="9"/>
      <c r="F26" s="9"/>
      <c r="G26" s="9"/>
      <c r="H26" s="9"/>
      <c r="I26" s="9"/>
      <c r="J26" s="10"/>
    </row>
    <row r="27" spans="1:10" ht="12.75">
      <c r="A27" s="10" t="s">
        <v>25</v>
      </c>
      <c r="B27" s="9"/>
      <c r="C27" s="10"/>
      <c r="D27" s="10"/>
      <c r="E27" s="10"/>
      <c r="F27" s="10"/>
      <c r="G27" s="10"/>
      <c r="H27" s="10"/>
      <c r="I27" s="10"/>
      <c r="J27" s="10"/>
    </row>
    <row r="28" spans="1:10" ht="12.75">
      <c r="A28" s="10"/>
      <c r="B28" s="9"/>
      <c r="C28" s="10"/>
      <c r="D28" s="10"/>
      <c r="E28" s="10"/>
      <c r="F28" s="10"/>
      <c r="G28" s="10"/>
      <c r="H28" s="10"/>
      <c r="I28" s="10"/>
      <c r="J28" s="10"/>
    </row>
    <row r="29" spans="1:10" ht="12.75">
      <c r="A29" s="10" t="s">
        <v>26</v>
      </c>
      <c r="B29" s="9"/>
      <c r="C29" s="10"/>
      <c r="D29" s="10"/>
      <c r="E29" s="10"/>
      <c r="F29" s="10"/>
      <c r="G29" s="10"/>
      <c r="H29" s="10"/>
      <c r="I29" s="10"/>
      <c r="J29" s="10"/>
    </row>
    <row r="30" spans="1:10" ht="12.75">
      <c r="A30" s="10" t="s">
        <v>27</v>
      </c>
      <c r="B30" s="9"/>
      <c r="C30" s="10"/>
      <c r="D30" s="10"/>
      <c r="E30" s="10"/>
      <c r="F30" s="10"/>
      <c r="G30" s="10"/>
      <c r="H30" s="10"/>
      <c r="I30" s="10"/>
      <c r="J30" s="10"/>
    </row>
    <row r="31" spans="1:10" ht="12.75">
      <c r="A31" s="10" t="s">
        <v>28</v>
      </c>
      <c r="B31" s="9"/>
      <c r="C31" s="10"/>
      <c r="D31" s="10"/>
      <c r="E31" s="10"/>
      <c r="F31" s="10"/>
      <c r="G31" s="10"/>
      <c r="H31" s="10"/>
      <c r="I31" s="10"/>
      <c r="J31" s="10"/>
    </row>
    <row r="32" spans="9:10" ht="12.75">
      <c r="I32" s="10"/>
      <c r="J32" s="10"/>
    </row>
    <row r="33" ht="12.75">
      <c r="A33" t="s">
        <v>29</v>
      </c>
    </row>
    <row r="35" ht="12.75">
      <c r="A35" t="s">
        <v>13</v>
      </c>
    </row>
    <row r="36" ht="12.75">
      <c r="A36" s="10"/>
    </row>
    <row r="37" ht="12.75">
      <c r="A37" s="10"/>
    </row>
  </sheetData>
  <sheetProtection/>
  <mergeCells count="4">
    <mergeCell ref="A5:H5"/>
    <mergeCell ref="A7:A8"/>
    <mergeCell ref="F7:F8"/>
    <mergeCell ref="G7:G8"/>
  </mergeCells>
  <printOptions/>
  <pageMargins left="0.7874015748031497" right="0.98425196850393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Pavelcová Zuzana</cp:lastModifiedBy>
  <cp:lastPrinted>2013-02-07T08:15:55Z</cp:lastPrinted>
  <dcterms:created xsi:type="dcterms:W3CDTF">2002-12-17T09:32:25Z</dcterms:created>
  <dcterms:modified xsi:type="dcterms:W3CDTF">2013-02-13T14:33:03Z</dcterms:modified>
  <cp:category/>
  <cp:version/>
  <cp:contentType/>
  <cp:contentStatus/>
</cp:coreProperties>
</file>