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20" activeTab="0"/>
  </bookViews>
  <sheets>
    <sheet name="titl" sheetId="1" r:id="rId1"/>
    <sheet name="souhrn rozp" sheetId="2" r:id="rId2"/>
  </sheets>
  <externalReferences>
    <externalReference r:id="rId5"/>
  </externalReferences>
  <definedNames>
    <definedName name="_xlnm.Print_Area" localSheetId="1">'souhrn rozp'!$A$1:$K$38</definedName>
    <definedName name="_xlnm.Print_Area" localSheetId="0">'titl'!$A$1:$J$27</definedName>
  </definedNames>
  <calcPr fullCalcOnLoad="1"/>
</workbook>
</file>

<file path=xl/sharedStrings.xml><?xml version="1.0" encoding="utf-8"?>
<sst xmlns="http://schemas.openxmlformats.org/spreadsheetml/2006/main" count="42" uniqueCount="38">
  <si>
    <t>Počet stran: 2</t>
  </si>
  <si>
    <t xml:space="preserve">      </t>
  </si>
  <si>
    <t xml:space="preserve">ROZPOČTOVÝ VÝHLED KRAJE </t>
  </si>
  <si>
    <t>VYSOČINA NA ROKY 2010, 2011 a 2012</t>
  </si>
  <si>
    <t>(v tis. Kč)</t>
  </si>
  <si>
    <t>SOUHRNNÉ ÚDAJE ZA ROZPOČET KRAJE (VČETNĚ EVROPSKÝCH PROJEKTŮ)</t>
  </si>
  <si>
    <t>Skutečnost 2008</t>
  </si>
  <si>
    <t>Schválený rozpočet 2009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</si>
  <si>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</si>
  <si>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</si>
  <si>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</si>
  <si>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</si>
  <si>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</si>
  <si>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</si>
  <si>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</si>
  <si>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</si>
  <si>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</si>
  <si>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</si>
  <si>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</si>
  <si>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</si>
  <si>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</si>
  <si>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</si>
  <si>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</si>
  <si>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</si>
  <si>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*****</t>
  </si>
  <si>
    <t>Evropské projekty (předpokládané výdaje)</t>
  </si>
  <si>
    <t>ostatní (fin.vypořádání)</t>
  </si>
  <si>
    <t>POZN.: V roce 2010 až 2012 již bude Fond strategických rezerv vyčerpán a nepředpokládá se tvorba jeho zdrojů. Ke krytí deficitů bude zapotřebí využít cizí zdroje (úvěr).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</si>
  <si>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</si>
  <si>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PŘEDPOKLÁDANÉ PŘÍJMY </t>
    </r>
    <r>
      <rPr>
        <sz val="12"/>
        <rFont val="Arial CE"/>
        <family val="2"/>
      </rPr>
      <t>na spolufinancování evropských projektů</t>
    </r>
  </si>
  <si>
    <r>
      <t xml:space="preserve">FINANCOVÁNÍ (+) (-) </t>
    </r>
    <r>
      <rPr>
        <sz val="12"/>
        <rFont val="Arial CE"/>
        <family val="2"/>
      </rPr>
      <t>(tis.Kč)  (+ použití FSR, - převody do FSR)</t>
    </r>
  </si>
  <si>
    <r>
      <t xml:space="preserve">FINANCOVÁNÍ (+) </t>
    </r>
    <r>
      <rPr>
        <b/>
        <sz val="10"/>
        <rFont val="Arial CE"/>
        <family val="2"/>
      </rPr>
      <t>(převod prostředků z FSR na spolufin. evropských projektů)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</si>
  <si>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</si>
  <si>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</si>
  <si>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FINANCOVÁNÍ (-)  </t>
    </r>
    <r>
      <rPr>
        <sz val="12"/>
        <rFont val="Arial CE"/>
        <family val="2"/>
      </rPr>
      <t>(tis.Kč)(splátky jistiny úvěru od EIB čerp. v 07 a 08)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</si>
  <si>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</si>
  <si>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SALDO ROZPOČTU  </t>
    </r>
    <r>
      <rPr>
        <sz val="12"/>
        <rFont val="Arial CE"/>
        <family val="2"/>
      </rPr>
      <t>(tis.Kč) ( PŘEBYTEK (+), SCHODEK (-)</t>
    </r>
  </si>
  <si>
    <t>ZK-04-2009-13, př. 1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</si>
</sst>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0" fillId="0" borderId="5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9/19/RK-19-2009-xx,%20p&#345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"/>
      <sheetName val="příjmy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"/>
      <sheetName val="Evropa"/>
    </sheetNames>
    <sheetDataSet>
      <sheetData sheetId="1">
        <row r="17">
          <cell r="B17">
            <v>7821514</v>
          </cell>
          <cell r="C17">
            <v>7557776</v>
          </cell>
          <cell r="D17">
            <v>7597457</v>
          </cell>
          <cell r="E17">
            <v>7707644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O13" sqref="O13"/>
    </sheetView>
  </sheetViews>
  <sheetFormatPr defaultColWidth="9.00390625" defaultRowHeight="12.75"/>
  <sheetData>
    <row r="1" ht="15">
      <c r="H1" s="1" t="s">
        <v>37</v>
      </c>
    </row>
    <row r="2" spans="7:8" ht="15.75">
      <c r="G2" s="2"/>
      <c r="H2" s="1" t="s">
        <v>0</v>
      </c>
    </row>
    <row r="3" spans="7:8" ht="15.75">
      <c r="G3" s="2"/>
      <c r="H3" s="1"/>
    </row>
    <row r="4" ht="15.75">
      <c r="Q4" s="3" t="s">
        <v>1</v>
      </c>
    </row>
    <row r="18" ht="9" customHeight="1"/>
    <row r="20" spans="1:10" ht="29.25">
      <c r="A20" s="47" t="s">
        <v>2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9.25">
      <c r="A22" s="47" t="s">
        <v>3</v>
      </c>
      <c r="B22" s="47"/>
      <c r="C22" s="47"/>
      <c r="D22" s="47"/>
      <c r="E22" s="47"/>
      <c r="F22" s="47"/>
      <c r="G22" s="47"/>
      <c r="H22" s="47"/>
      <c r="I22" s="47"/>
      <c r="J22" s="47"/>
    </row>
    <row r="24" spans="1:10" ht="18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7" spans="1:10" ht="29.25">
      <c r="A27" s="48" t="s">
        <v>4</v>
      </c>
      <c r="B27" s="48"/>
      <c r="C27" s="48"/>
      <c r="D27" s="48"/>
      <c r="E27" s="48"/>
      <c r="F27" s="48"/>
      <c r="G27" s="48"/>
      <c r="H27" s="48"/>
      <c r="I27" s="48"/>
      <c r="J27" s="48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4">
      <selection activeCell="A2" sqref="A2:IV2"/>
    </sheetView>
  </sheetViews>
  <sheetFormatPr defaultColWidth="9.00390625" defaultRowHeight="12.75"/>
  <cols>
    <col min="1" max="1" width="29.125" style="0" customWidth="1"/>
    <col min="6" max="6" width="11.375" style="0" customWidth="1"/>
    <col min="7" max="11" width="13.25390625" style="0" customWidth="1"/>
    <col min="13" max="13" width="8.375" style="0" customWidth="1"/>
  </cols>
  <sheetData>
    <row r="1" ht="21" thickBot="1">
      <c r="A1" s="5" t="s">
        <v>5</v>
      </c>
    </row>
    <row r="2" spans="7:11" ht="25.5" customHeight="1" thickBot="1">
      <c r="G2" s="6" t="s">
        <v>6</v>
      </c>
      <c r="H2" s="7" t="s">
        <v>7</v>
      </c>
      <c r="I2" s="8">
        <v>2010</v>
      </c>
      <c r="J2" s="8">
        <v>2011</v>
      </c>
      <c r="K2" s="9">
        <v>2012</v>
      </c>
    </row>
    <row r="3" spans="1:11" ht="16.5" thickBot="1">
      <c r="A3" s="65" t="s">
        <v>28</v>
      </c>
      <c r="B3" s="66"/>
      <c r="C3" s="66"/>
      <c r="D3" s="66"/>
      <c r="E3" s="66"/>
      <c r="F3" s="66"/>
      <c r="G3" s="10">
        <v>8361662</v>
      </c>
      <c r="H3" s="10">
        <f>'[1]příjmy'!B17</f>
        <v>7821514</v>
      </c>
      <c r="I3" s="10">
        <f>'[1]příjmy'!C17</f>
        <v>7557776</v>
      </c>
      <c r="J3" s="10">
        <f>'[1]příjmy'!D17</f>
        <v>7597457</v>
      </c>
      <c r="K3" s="11">
        <f>'[1]příjmy'!E17</f>
        <v>7707644</v>
      </c>
    </row>
    <row r="4" spans="1:11" ht="8.25" customHeight="1" thickBot="1">
      <c r="A4" s="12"/>
      <c r="B4" s="12"/>
      <c r="C4" s="12"/>
      <c r="D4" s="12"/>
      <c r="E4" s="12"/>
      <c r="F4" s="12"/>
      <c r="G4" s="13"/>
      <c r="H4" s="14"/>
      <c r="I4" s="15"/>
      <c r="J4" s="16"/>
      <c r="K4" s="16"/>
    </row>
    <row r="5" spans="1:11" ht="16.5" customHeight="1" thickBot="1">
      <c r="A5" s="65" t="s">
        <v>29</v>
      </c>
      <c r="B5" s="66"/>
      <c r="C5" s="66"/>
      <c r="D5" s="66"/>
      <c r="E5" s="66"/>
      <c r="F5" s="66"/>
      <c r="G5" s="10">
        <v>0</v>
      </c>
      <c r="H5" s="17">
        <v>0</v>
      </c>
      <c r="I5" s="10">
        <v>2818776</v>
      </c>
      <c r="J5" s="10">
        <v>1744839</v>
      </c>
      <c r="K5" s="11">
        <v>2034448</v>
      </c>
    </row>
    <row r="6" spans="1:11" ht="8.25" customHeight="1" thickBot="1">
      <c r="A6" s="12"/>
      <c r="B6" s="12"/>
      <c r="C6" s="12"/>
      <c r="D6" s="12"/>
      <c r="E6" s="12"/>
      <c r="F6" s="12"/>
      <c r="G6" s="13"/>
      <c r="H6" s="14"/>
      <c r="I6" s="15"/>
      <c r="J6" s="16"/>
      <c r="K6" s="16"/>
    </row>
    <row r="7" spans="1:14" ht="16.5" thickBot="1">
      <c r="A7" s="65" t="s">
        <v>30</v>
      </c>
      <c r="B7" s="66"/>
      <c r="C7" s="66"/>
      <c r="D7" s="66"/>
      <c r="E7" s="66"/>
      <c r="F7" s="66"/>
      <c r="G7" s="10">
        <v>-363172</v>
      </c>
      <c r="H7" s="17">
        <v>29090</v>
      </c>
      <c r="I7" s="10">
        <v>0</v>
      </c>
      <c r="J7" s="10">
        <v>0</v>
      </c>
      <c r="K7" s="11">
        <v>0</v>
      </c>
      <c r="N7" s="18"/>
    </row>
    <row r="8" spans="1:14" ht="8.25" customHeight="1" thickBot="1">
      <c r="A8" s="12"/>
      <c r="B8" s="12"/>
      <c r="C8" s="12"/>
      <c r="D8" s="12"/>
      <c r="E8" s="12"/>
      <c r="F8" s="12"/>
      <c r="G8" s="13"/>
      <c r="H8" s="19"/>
      <c r="I8" s="13"/>
      <c r="J8" s="13"/>
      <c r="K8" s="13"/>
      <c r="N8" s="18"/>
    </row>
    <row r="9" spans="1:14" ht="16.5" customHeight="1" thickBot="1">
      <c r="A9" s="50" t="s">
        <v>31</v>
      </c>
      <c r="B9" s="51"/>
      <c r="C9" s="51"/>
      <c r="D9" s="51"/>
      <c r="E9" s="51"/>
      <c r="F9" s="52"/>
      <c r="G9" s="20">
        <v>0</v>
      </c>
      <c r="H9" s="21">
        <v>863293</v>
      </c>
      <c r="I9" s="20">
        <v>0</v>
      </c>
      <c r="J9" s="20">
        <v>0</v>
      </c>
      <c r="K9" s="20">
        <v>0</v>
      </c>
      <c r="N9" s="18"/>
    </row>
    <row r="10" spans="1:14" ht="8.25" customHeight="1" thickBot="1">
      <c r="A10" s="12"/>
      <c r="B10" s="12"/>
      <c r="C10" s="12"/>
      <c r="D10" s="12"/>
      <c r="E10" s="12"/>
      <c r="F10" s="12"/>
      <c r="G10" s="13"/>
      <c r="H10" s="22"/>
      <c r="I10" s="23"/>
      <c r="J10" s="24"/>
      <c r="K10" s="24"/>
      <c r="N10" s="18"/>
    </row>
    <row r="11" spans="1:14" ht="16.5" thickBot="1">
      <c r="A11" s="54" t="s">
        <v>32</v>
      </c>
      <c r="B11" s="55"/>
      <c r="C11" s="55"/>
      <c r="D11" s="55"/>
      <c r="E11" s="55"/>
      <c r="F11" s="55"/>
      <c r="G11" s="25">
        <f>SUM(G3:G10)</f>
        <v>7998490</v>
      </c>
      <c r="H11" s="25">
        <f>SUM(H3:H10)</f>
        <v>8713897</v>
      </c>
      <c r="I11" s="25">
        <f>SUM(I3:I10)</f>
        <v>10376552</v>
      </c>
      <c r="J11" s="25">
        <f>SUM(J3:J10)</f>
        <v>9342296</v>
      </c>
      <c r="K11" s="26">
        <f>SUM(K3:K10)</f>
        <v>9742092</v>
      </c>
      <c r="N11" s="18"/>
    </row>
    <row r="12" spans="1:6" ht="13.5" thickBot="1">
      <c r="A12" s="27"/>
      <c r="B12" s="28"/>
      <c r="C12" s="28"/>
      <c r="D12" s="28"/>
      <c r="E12" s="28"/>
      <c r="F12" s="28"/>
    </row>
    <row r="13" spans="1:11" ht="16.5" thickBot="1">
      <c r="A13" s="54" t="s">
        <v>33</v>
      </c>
      <c r="B13" s="55"/>
      <c r="C13" s="55"/>
      <c r="D13" s="55"/>
      <c r="E13" s="55"/>
      <c r="F13" s="55"/>
      <c r="G13" s="25">
        <f>SUM(G14:G30)</f>
        <v>7706387.11061</v>
      </c>
      <c r="H13" s="25">
        <f>SUM(H14:H30)</f>
        <v>8689497</v>
      </c>
      <c r="I13" s="25">
        <f>SUM(I14:I30)</f>
        <v>10667624.83</v>
      </c>
      <c r="J13" s="25">
        <f>SUM(J14:J30)</f>
        <v>10466684.8049</v>
      </c>
      <c r="K13" s="26">
        <f>SUM(K14:K30)</f>
        <v>10591374.299047</v>
      </c>
    </row>
    <row r="14" spans="1:11" ht="12.75">
      <c r="A14" s="29" t="s">
        <v>8</v>
      </c>
      <c r="B14" s="68" t="s">
        <v>9</v>
      </c>
      <c r="C14" s="68"/>
      <c r="D14" s="68"/>
      <c r="E14" s="68"/>
      <c r="F14" s="68"/>
      <c r="G14" s="30">
        <v>87092</v>
      </c>
      <c r="H14" s="30">
        <v>94350</v>
      </c>
      <c r="I14" s="30">
        <v>95100</v>
      </c>
      <c r="J14" s="30">
        <v>95100</v>
      </c>
      <c r="K14" s="31">
        <v>95100</v>
      </c>
    </row>
    <row r="15" spans="1:11" ht="12.75">
      <c r="A15" s="69"/>
      <c r="B15" s="53" t="s">
        <v>10</v>
      </c>
      <c r="C15" s="53"/>
      <c r="D15" s="53"/>
      <c r="E15" s="53"/>
      <c r="F15" s="53"/>
      <c r="G15" s="32">
        <v>4371537.11061</v>
      </c>
      <c r="H15" s="32">
        <v>4175273</v>
      </c>
      <c r="I15" s="32">
        <v>4188520</v>
      </c>
      <c r="J15" s="32">
        <v>4238380</v>
      </c>
      <c r="K15" s="33">
        <v>4285330</v>
      </c>
    </row>
    <row r="16" spans="1:11" ht="12.75">
      <c r="A16" s="69"/>
      <c r="B16" s="53" t="s">
        <v>11</v>
      </c>
      <c r="C16" s="53"/>
      <c r="D16" s="53"/>
      <c r="E16" s="53"/>
      <c r="F16" s="53"/>
      <c r="G16" s="32">
        <v>159272</v>
      </c>
      <c r="H16" s="32">
        <v>149638</v>
      </c>
      <c r="I16" s="32">
        <v>162324.64</v>
      </c>
      <c r="J16" s="32">
        <v>164776.37920000002</v>
      </c>
      <c r="K16" s="33">
        <v>167446.67057600003</v>
      </c>
    </row>
    <row r="17" spans="1:11" ht="12.75">
      <c r="A17" s="69"/>
      <c r="B17" s="53" t="s">
        <v>12</v>
      </c>
      <c r="C17" s="53"/>
      <c r="D17" s="53"/>
      <c r="E17" s="53"/>
      <c r="F17" s="53"/>
      <c r="G17" s="32">
        <v>560545</v>
      </c>
      <c r="H17" s="32">
        <v>595070</v>
      </c>
      <c r="I17" s="32">
        <v>526800</v>
      </c>
      <c r="J17" s="32">
        <v>548000</v>
      </c>
      <c r="K17" s="33">
        <v>570000</v>
      </c>
    </row>
    <row r="18" spans="1:11" ht="12.75">
      <c r="A18" s="69"/>
      <c r="B18" s="53" t="s">
        <v>13</v>
      </c>
      <c r="C18" s="53"/>
      <c r="D18" s="53"/>
      <c r="E18" s="53"/>
      <c r="F18" s="53"/>
      <c r="G18" s="32">
        <v>11525</v>
      </c>
      <c r="H18" s="32">
        <v>10270</v>
      </c>
      <c r="I18" s="32">
        <v>12000</v>
      </c>
      <c r="J18" s="32">
        <v>12000</v>
      </c>
      <c r="K18" s="33">
        <v>12000</v>
      </c>
    </row>
    <row r="19" spans="1:11" ht="12.75">
      <c r="A19" s="69"/>
      <c r="B19" s="53" t="s">
        <v>14</v>
      </c>
      <c r="C19" s="53"/>
      <c r="D19" s="53"/>
      <c r="E19" s="53"/>
      <c r="F19" s="53"/>
      <c r="G19" s="32">
        <v>12073</v>
      </c>
      <c r="H19" s="32">
        <v>8900</v>
      </c>
      <c r="I19" s="32">
        <v>6600</v>
      </c>
      <c r="J19" s="32">
        <v>6600</v>
      </c>
      <c r="K19" s="33">
        <v>4700</v>
      </c>
    </row>
    <row r="20" spans="1:11" ht="12.75">
      <c r="A20" s="69"/>
      <c r="B20" s="53" t="s">
        <v>15</v>
      </c>
      <c r="C20" s="53"/>
      <c r="D20" s="53"/>
      <c r="E20" s="53"/>
      <c r="F20" s="53"/>
      <c r="G20" s="32">
        <v>1557322</v>
      </c>
      <c r="H20" s="32">
        <v>1620259</v>
      </c>
      <c r="I20" s="32">
        <v>1806500</v>
      </c>
      <c r="J20" s="32">
        <v>1932700</v>
      </c>
      <c r="K20" s="33">
        <v>2068000</v>
      </c>
    </row>
    <row r="21" spans="1:11" ht="12.75">
      <c r="A21" s="69"/>
      <c r="B21" s="53" t="s">
        <v>16</v>
      </c>
      <c r="C21" s="53"/>
      <c r="D21" s="53"/>
      <c r="E21" s="53"/>
      <c r="F21" s="53"/>
      <c r="G21" s="32">
        <v>82871</v>
      </c>
      <c r="H21" s="32">
        <v>84073</v>
      </c>
      <c r="I21" s="32">
        <v>89541.19</v>
      </c>
      <c r="J21" s="32">
        <v>92173.4257</v>
      </c>
      <c r="K21" s="33">
        <v>94884.628471</v>
      </c>
    </row>
    <row r="22" spans="1:11" ht="12.75">
      <c r="A22" s="69"/>
      <c r="B22" s="53" t="s">
        <v>17</v>
      </c>
      <c r="C22" s="53"/>
      <c r="D22" s="53"/>
      <c r="E22" s="53"/>
      <c r="F22" s="53"/>
      <c r="G22" s="34">
        <v>21635</v>
      </c>
      <c r="H22" s="34">
        <v>15220</v>
      </c>
      <c r="I22" s="34">
        <v>15500</v>
      </c>
      <c r="J22" s="34">
        <v>15500</v>
      </c>
      <c r="K22" s="35">
        <v>15500</v>
      </c>
    </row>
    <row r="23" spans="1:11" ht="12.75">
      <c r="A23" s="69"/>
      <c r="B23" s="53" t="s">
        <v>18</v>
      </c>
      <c r="C23" s="53"/>
      <c r="D23" s="53"/>
      <c r="E23" s="53"/>
      <c r="F23" s="53"/>
      <c r="G23" s="32">
        <v>41804</v>
      </c>
      <c r="H23" s="32">
        <v>52190</v>
      </c>
      <c r="I23" s="32">
        <v>53000</v>
      </c>
      <c r="J23" s="32">
        <v>56000</v>
      </c>
      <c r="K23" s="33">
        <v>59000</v>
      </c>
    </row>
    <row r="24" spans="1:11" ht="12.75">
      <c r="A24" s="69"/>
      <c r="B24" s="53" t="s">
        <v>19</v>
      </c>
      <c r="C24" s="53"/>
      <c r="D24" s="53"/>
      <c r="E24" s="53"/>
      <c r="F24" s="53"/>
      <c r="G24" s="32">
        <v>309909</v>
      </c>
      <c r="H24" s="32">
        <v>273379</v>
      </c>
      <c r="I24" s="32">
        <v>283000</v>
      </c>
      <c r="J24" s="32">
        <v>291000</v>
      </c>
      <c r="K24" s="33">
        <v>299000</v>
      </c>
    </row>
    <row r="25" spans="1:11" ht="12.75">
      <c r="A25" s="69"/>
      <c r="B25" s="53" t="s">
        <v>20</v>
      </c>
      <c r="C25" s="53"/>
      <c r="D25" s="53"/>
      <c r="E25" s="53"/>
      <c r="F25" s="53"/>
      <c r="G25" s="32">
        <v>99105</v>
      </c>
      <c r="H25" s="32">
        <v>119965</v>
      </c>
      <c r="I25" s="32">
        <v>121960</v>
      </c>
      <c r="J25" s="32">
        <v>122820</v>
      </c>
      <c r="K25" s="33">
        <v>123720</v>
      </c>
    </row>
    <row r="26" spans="1:11" ht="12.75">
      <c r="A26" s="69"/>
      <c r="B26" s="53" t="s">
        <v>21</v>
      </c>
      <c r="C26" s="53"/>
      <c r="D26" s="53"/>
      <c r="E26" s="53"/>
      <c r="F26" s="53"/>
      <c r="G26" s="32">
        <v>354243</v>
      </c>
      <c r="H26" s="32">
        <v>445135</v>
      </c>
      <c r="I26" s="32">
        <v>570000</v>
      </c>
      <c r="J26" s="32">
        <v>595000</v>
      </c>
      <c r="K26" s="33">
        <v>635000</v>
      </c>
    </row>
    <row r="27" spans="1:11" ht="12.75">
      <c r="A27" s="69"/>
      <c r="B27" s="56" t="s">
        <v>22</v>
      </c>
      <c r="C27" s="57"/>
      <c r="D27" s="57"/>
      <c r="E27" s="57"/>
      <c r="F27" s="58"/>
      <c r="G27" s="36">
        <v>36651</v>
      </c>
      <c r="H27" s="32">
        <v>32482</v>
      </c>
      <c r="I27" s="32">
        <v>35000</v>
      </c>
      <c r="J27" s="32">
        <v>37000</v>
      </c>
      <c r="K27" s="33">
        <v>37000</v>
      </c>
    </row>
    <row r="28" spans="1:11" ht="12.75">
      <c r="A28" s="69"/>
      <c r="B28" s="56" t="s">
        <v>23</v>
      </c>
      <c r="C28" s="57"/>
      <c r="D28" s="57"/>
      <c r="E28" s="57"/>
      <c r="F28" s="58"/>
      <c r="G28" s="36" t="s">
        <v>24</v>
      </c>
      <c r="H28" s="32">
        <v>150000</v>
      </c>
      <c r="I28" s="32">
        <v>150000</v>
      </c>
      <c r="J28" s="32">
        <v>150000</v>
      </c>
      <c r="K28" s="33">
        <v>150000</v>
      </c>
    </row>
    <row r="29" spans="1:11" ht="12.75">
      <c r="A29" s="69"/>
      <c r="B29" s="56" t="s">
        <v>25</v>
      </c>
      <c r="C29" s="57"/>
      <c r="D29" s="57"/>
      <c r="E29" s="57"/>
      <c r="F29" s="58"/>
      <c r="G29" s="36">
        <v>0</v>
      </c>
      <c r="H29" s="32">
        <v>863293</v>
      </c>
      <c r="I29" s="32">
        <v>2551779</v>
      </c>
      <c r="J29" s="32">
        <v>2109635</v>
      </c>
      <c r="K29" s="33">
        <v>1974693</v>
      </c>
    </row>
    <row r="30" spans="1:11" ht="13.5" thickBot="1">
      <c r="A30" s="70"/>
      <c r="B30" s="59" t="s">
        <v>26</v>
      </c>
      <c r="C30" s="60"/>
      <c r="D30" s="60"/>
      <c r="E30" s="60"/>
      <c r="F30" s="61"/>
      <c r="G30" s="37">
        <v>803</v>
      </c>
      <c r="H30" s="38" t="s">
        <v>24</v>
      </c>
      <c r="I30" s="38" t="s">
        <v>24</v>
      </c>
      <c r="J30" s="38" t="s">
        <v>24</v>
      </c>
      <c r="K30" s="39" t="s">
        <v>24</v>
      </c>
    </row>
    <row r="31" spans="1:11" ht="13.5" thickBot="1">
      <c r="A31" s="27"/>
      <c r="B31" s="40"/>
      <c r="C31" s="40"/>
      <c r="D31" s="40"/>
      <c r="E31" s="40"/>
      <c r="F31" s="40"/>
      <c r="G31" s="41"/>
      <c r="H31" s="42"/>
      <c r="I31" s="42"/>
      <c r="J31" s="42"/>
      <c r="K31" s="42"/>
    </row>
    <row r="32" spans="1:11" ht="16.5" customHeight="1" thickBot="1">
      <c r="A32" s="62" t="s">
        <v>34</v>
      </c>
      <c r="B32" s="63"/>
      <c r="C32" s="63"/>
      <c r="D32" s="63"/>
      <c r="E32" s="63"/>
      <c r="F32" s="64"/>
      <c r="G32" s="43">
        <v>12195</v>
      </c>
      <c r="H32" s="44">
        <v>24400</v>
      </c>
      <c r="I32" s="20">
        <v>24400</v>
      </c>
      <c r="J32" s="43">
        <v>24400</v>
      </c>
      <c r="K32" s="45">
        <v>24400</v>
      </c>
    </row>
    <row r="33" spans="1:11" ht="13.5" thickBot="1">
      <c r="A33" s="27"/>
      <c r="B33" s="40"/>
      <c r="C33" s="40"/>
      <c r="D33" s="40"/>
      <c r="E33" s="40"/>
      <c r="F33" s="40"/>
      <c r="G33" s="41"/>
      <c r="H33" s="42"/>
      <c r="I33" s="42"/>
      <c r="J33" s="42"/>
      <c r="K33" s="42"/>
    </row>
    <row r="34" spans="1:11" ht="16.5" thickBot="1">
      <c r="A34" s="54" t="s">
        <v>35</v>
      </c>
      <c r="B34" s="55"/>
      <c r="C34" s="55"/>
      <c r="D34" s="55"/>
      <c r="E34" s="55"/>
      <c r="F34" s="55"/>
      <c r="G34" s="25">
        <f>G13+G32</f>
        <v>7718582.11061</v>
      </c>
      <c r="H34" s="25">
        <f>H13+H32</f>
        <v>8713897</v>
      </c>
      <c r="I34" s="25">
        <f>I13+I32</f>
        <v>10692024.83</v>
      </c>
      <c r="J34" s="25">
        <f>J13+J32</f>
        <v>10491084.8049</v>
      </c>
      <c r="K34" s="26">
        <f>K13+K32</f>
        <v>10615774.299047</v>
      </c>
    </row>
    <row r="35" ht="13.5" thickBot="1">
      <c r="H35" s="18"/>
    </row>
    <row r="36" spans="1:11" ht="16.5" thickBot="1">
      <c r="A36" s="54" t="s">
        <v>36</v>
      </c>
      <c r="B36" s="55"/>
      <c r="C36" s="55"/>
      <c r="D36" s="55"/>
      <c r="E36" s="55"/>
      <c r="F36" s="55"/>
      <c r="G36" s="25">
        <f>G11-G34</f>
        <v>279907.88939000014</v>
      </c>
      <c r="H36" s="25">
        <f>H11-H34</f>
        <v>0</v>
      </c>
      <c r="I36" s="25">
        <f>I11-I34</f>
        <v>-315472.8300000001</v>
      </c>
      <c r="J36" s="25">
        <f>J11-J34</f>
        <v>-1148788.8048999999</v>
      </c>
      <c r="K36" s="26">
        <f>K11-K34</f>
        <v>-873682.2990470007</v>
      </c>
    </row>
    <row r="37" ht="8.25" customHeight="1"/>
    <row r="38" spans="1:11" ht="27" customHeight="1">
      <c r="A38" s="67" t="s">
        <v>27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4:5" ht="12.75">
      <c r="D42" s="18"/>
      <c r="E42" s="18"/>
    </row>
    <row r="43" spans="4:5" ht="12.75">
      <c r="D43" s="18"/>
      <c r="E43" s="18"/>
    </row>
    <row r="44" spans="4:5" ht="12.75">
      <c r="D44" s="18"/>
      <c r="E44" s="18"/>
    </row>
    <row r="45" spans="4:5" ht="12.75">
      <c r="D45" s="18"/>
      <c r="E45" s="18"/>
    </row>
    <row r="47" spans="4:5" ht="12.75">
      <c r="D47" s="18"/>
      <c r="E47" s="18"/>
    </row>
    <row r="48" spans="4:5" ht="12.75">
      <c r="D48" s="18"/>
      <c r="E48" s="18"/>
    </row>
    <row r="50" spans="4:5" ht="12.75">
      <c r="D50" s="18"/>
      <c r="E50" s="18"/>
    </row>
  </sheetData>
  <mergeCells count="28">
    <mergeCell ref="A5:F5"/>
    <mergeCell ref="A38:K38"/>
    <mergeCell ref="A3:F3"/>
    <mergeCell ref="A7:F7"/>
    <mergeCell ref="A11:F11"/>
    <mergeCell ref="A13:F13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9:F9"/>
    <mergeCell ref="B25:F25"/>
    <mergeCell ref="A36:F36"/>
    <mergeCell ref="B26:F26"/>
    <mergeCell ref="B27:F27"/>
    <mergeCell ref="B28:F28"/>
    <mergeCell ref="B29:F29"/>
    <mergeCell ref="B30:F30"/>
    <mergeCell ref="A32:F32"/>
    <mergeCell ref="A34:F34"/>
  </mergeCells>
  <printOptions/>
  <pageMargins left="0.7874015748031497" right="0.7874015748031497" top="0.7874015748031497" bottom="0.7874015748031497" header="0.5118110236220472" footer="0.5118110236220472"/>
  <pageSetup firstPageNumber="2" useFirstPageNumber="1" fitToHeight="0" fitToWidth="1" horizontalDpi="600" verticalDpi="600" orientation="landscape" paperSize="9" scale="91" r:id="rId1"/>
  <headerFooter alignWithMargins="0"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2009-05-28T12:17:28Z</cp:lastPrinted>
  <dcterms:created xsi:type="dcterms:W3CDTF">2009-05-28T05:33:16Z</dcterms:created>
  <dcterms:modified xsi:type="dcterms:W3CDTF">2009-06-03T12:46:09Z</dcterms:modified>
  <cp:category/>
  <cp:version/>
  <cp:contentType/>
  <cp:contentStatus/>
</cp:coreProperties>
</file>