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5" windowWidth="11355" windowHeight="6405" tabRatio="873" activeTab="0"/>
  </bookViews>
  <sheets>
    <sheet name="tit" sheetId="1" r:id="rId1"/>
    <sheet name="příjmy" sheetId="2" r:id="rId2"/>
    <sheet name="Zem" sheetId="3" r:id="rId3"/>
    <sheet name="Škol" sheetId="4" r:id="rId4"/>
    <sheet name="Kult" sheetId="5" r:id="rId5"/>
    <sheet name="Zdrav" sheetId="6" r:id="rId6"/>
    <sheet name="Živ" sheetId="7" r:id="rId7"/>
    <sheet name="Uzem" sheetId="8" r:id="rId8"/>
    <sheet name="Dop" sheetId="9" r:id="rId9"/>
    <sheet name="Soc" sheetId="10" r:id="rId10"/>
    <sheet name="Pož" sheetId="11" r:id="rId11"/>
    <sheet name="Zast" sheetId="12" r:id="rId12"/>
    <sheet name="Kraj" sheetId="13" r:id="rId13"/>
    <sheet name="Reg" sheetId="14" r:id="rId14"/>
    <sheet name="Nem" sheetId="15" r:id="rId15"/>
    <sheet name="Inf" sheetId="16" r:id="rId16"/>
    <sheet name="Rez" sheetId="17" r:id="rId17"/>
  </sheets>
  <definedNames>
    <definedName name="_xlnm.Print_Area" localSheetId="4">'Kult'!$A$1:$F$52</definedName>
    <definedName name="_xlnm.Print_Area" localSheetId="0">'tit'!$A$1:$I$32</definedName>
  </definedNames>
  <calcPr fullCalcOnLoad="1"/>
</workbook>
</file>

<file path=xl/sharedStrings.xml><?xml version="1.0" encoding="utf-8"?>
<sst xmlns="http://schemas.openxmlformats.org/spreadsheetml/2006/main" count="196" uniqueCount="57">
  <si>
    <t xml:space="preserve">8 KAPITOLA SOCIÁLNÍ VĚCI </t>
  </si>
  <si>
    <t>Skutečnost 2007</t>
  </si>
  <si>
    <t>Schválený rozpočet 2008</t>
  </si>
  <si>
    <t>BĚŽNÉ VÝDAJE</t>
  </si>
  <si>
    <t>KAPITÁLOVÉ VÝDAJE</t>
  </si>
  <si>
    <t>VÝDAJE CELKEM</t>
  </si>
  <si>
    <t>6 KAPITOLA ÚZEMNÍ PLÁNOVÁNÍ</t>
  </si>
  <si>
    <t>3 KAPITOLA KULTURA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</si>
  <si>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</si>
  <si>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</si>
  <si>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14 KAPITOLA INFORMATIKA</t>
  </si>
  <si>
    <t>4 KAPITOLA ZDRAVOTNICTVÍ</t>
  </si>
  <si>
    <t>*****</t>
  </si>
  <si>
    <t>OSTATNÍ VÝDAJE</t>
  </si>
  <si>
    <t>12 KAPITOLA REGIONÁLNÍ ROZVOJ</t>
  </si>
  <si>
    <t>13 KAPITOLA NEMOVITÝ MAJETEK</t>
  </si>
  <si>
    <t>7 KAPITOLA DOPRAVA</t>
  </si>
  <si>
    <t>B VÝHLED ROZPOČTU VÝDAJŮ</t>
  </si>
  <si>
    <t>1 KAPITOLA ZEMĚDĚLSTVÍ</t>
  </si>
  <si>
    <t>2 KAPITOLA ŠKOLSTVÍ, MLÁDEŽE A SPORTU</t>
  </si>
  <si>
    <t>5 KAPITOLA ŽIVOTNÍ PROSTŘEDÍ</t>
  </si>
  <si>
    <t>9 KAPITOLA POŽÁRNÍ OCHRANA A IZS</t>
  </si>
  <si>
    <t>10 KAPITOLA ZASTUPITELSTVO KRAJE</t>
  </si>
  <si>
    <t>11 KAPITOLA KRAJSKÝ ÚŘAD</t>
  </si>
  <si>
    <t xml:space="preserve">BĚŽNÉ VÝDAJE </t>
  </si>
  <si>
    <t xml:space="preserve">KAPITÁLOVÉ VÝDAJE </t>
  </si>
  <si>
    <t xml:space="preserve">      </t>
  </si>
  <si>
    <t xml:space="preserve">ROZPOČTOVÝ VÝHLED KRAJE </t>
  </si>
  <si>
    <t>(v tis. Kč)</t>
  </si>
  <si>
    <t>VYSOČINA NA ROKY 2009, 2010 a 2011</t>
  </si>
  <si>
    <t>Druh příjmu</t>
  </si>
  <si>
    <t>index 2009/2008</t>
  </si>
  <si>
    <t>index 2010/2009</t>
  </si>
  <si>
    <t>Daňové příjmy</t>
  </si>
  <si>
    <t>Úroky</t>
  </si>
  <si>
    <t>Odvody příspěvkových organizací</t>
  </si>
  <si>
    <t xml:space="preserve">Prodej pozemků a nemovitostí </t>
  </si>
  <si>
    <t>Příjmy z pronájmu</t>
  </si>
  <si>
    <t xml:space="preserve">Ostatní nedaňové příjmy </t>
  </si>
  <si>
    <t>Dotace - souhrnný dotační vztah</t>
  </si>
  <si>
    <t>****</t>
  </si>
  <si>
    <t xml:space="preserve">Dotace na úhradu přímých výdajů obecních a krajských škol </t>
  </si>
  <si>
    <t>Dotace - kapitálové</t>
  </si>
  <si>
    <t>CELKEM</t>
  </si>
  <si>
    <t>index 2011/2010</t>
  </si>
  <si>
    <t>A VÝHLED ROZPOČTU PŘÍJMŮ NA ROKY 2009, 2010 A 2011</t>
  </si>
  <si>
    <t>Poplatky za odběr podzem. vod</t>
  </si>
  <si>
    <t>Neinvestiční přijaté transfery od obcí</t>
  </si>
  <si>
    <t>Nespecifikovaná rezerva</t>
  </si>
  <si>
    <t>Péče o lidské zdroje a majetek kraje</t>
  </si>
  <si>
    <t>Strategické a koncepční materiály kraje</t>
  </si>
  <si>
    <t>Schválený rozpočet 2007</t>
  </si>
  <si>
    <t>15 KAPITOLA REZERVA A ROZVOJ KRAJE</t>
  </si>
  <si>
    <t>(rozpis výhledu příjmů a výdajů)</t>
  </si>
  <si>
    <t>Dotace - ze státních fondů,            z Národního fondu,                        od mezinárodních institucí</t>
  </si>
  <si>
    <t>Počet stran: 19</t>
  </si>
  <si>
    <t>ZK-04-2008-11,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</si>
</sst>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6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color indexed="8"/>
      <name val="Times New Roman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3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8.emf" /><Relationship Id="rId3" Type="http://schemas.openxmlformats.org/officeDocument/2006/relationships/image" Target="../media/image2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7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1.emf" /><Relationship Id="rId3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7.emf" /><Relationship Id="rId3" Type="http://schemas.openxmlformats.org/officeDocument/2006/relationships/image" Target="../media/image1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6</xdr:row>
      <xdr:rowOff>142875</xdr:rowOff>
    </xdr:from>
    <xdr:to>
      <xdr:col>3</xdr:col>
      <xdr:colOff>47625</xdr:colOff>
      <xdr:row>7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905250" y="1409700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7</xdr:row>
      <xdr:rowOff>0</xdr:rowOff>
    </xdr:from>
    <xdr:to>
      <xdr:col>2</xdr:col>
      <xdr:colOff>609600</xdr:colOff>
      <xdr:row>7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3524250" y="14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      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123825</xdr:colOff>
      <xdr:row>7</xdr:row>
      <xdr:rowOff>114300</xdr:rowOff>
    </xdr:to>
    <xdr:sp>
      <xdr:nvSpPr>
        <xdr:cNvPr id="3" name="Rectangle 2"/>
        <xdr:cNvSpPr>
          <a:spLocks/>
        </xdr:cNvSpPr>
      </xdr:nvSpPr>
      <xdr:spPr>
        <a:xfrm>
          <a:off x="3038475" y="14382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76200</xdr:rowOff>
    </xdr:from>
    <xdr:to>
      <xdr:col>1</xdr:col>
      <xdr:colOff>552450</xdr:colOff>
      <xdr:row>26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419600"/>
          <a:ext cx="2676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Q32"/>
  <sheetViews>
    <sheetView tabSelected="1" workbookViewId="0" topLeftCell="A1">
      <selection activeCell="G7" sqref="G7"/>
    </sheetView>
  </sheetViews>
  <sheetFormatPr defaultColWidth="9.00390625" defaultRowHeight="12.75"/>
  <sheetData>
    <row r="2" ht="15">
      <c r="G2" s="57" t="s">
        <v>56</v>
      </c>
    </row>
    <row r="3" ht="15">
      <c r="G3" s="57" t="s">
        <v>55</v>
      </c>
    </row>
    <row r="4" ht="15.75">
      <c r="Q4" s="36" t="s">
        <v>26</v>
      </c>
    </row>
    <row r="23" ht="9" customHeight="1"/>
    <row r="25" spans="1:10" ht="29.25">
      <c r="A25" s="58" t="s">
        <v>27</v>
      </c>
      <c r="B25" s="58"/>
      <c r="C25" s="58"/>
      <c r="D25" s="58"/>
      <c r="E25" s="58"/>
      <c r="F25" s="58"/>
      <c r="G25" s="58"/>
      <c r="H25" s="58"/>
      <c r="I25" s="58"/>
      <c r="J25" s="50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9.25">
      <c r="A27" s="58" t="s">
        <v>29</v>
      </c>
      <c r="B27" s="58"/>
      <c r="C27" s="58"/>
      <c r="D27" s="58"/>
      <c r="E27" s="58"/>
      <c r="F27" s="58"/>
      <c r="G27" s="58"/>
      <c r="H27" s="58"/>
      <c r="I27" s="58"/>
      <c r="J27" s="50"/>
    </row>
    <row r="29" spans="1:10" ht="18">
      <c r="A29" s="59" t="s">
        <v>53</v>
      </c>
      <c r="B29" s="59"/>
      <c r="C29" s="59"/>
      <c r="D29" s="59"/>
      <c r="E29" s="59"/>
      <c r="F29" s="59"/>
      <c r="G29" s="59"/>
      <c r="H29" s="59"/>
      <c r="I29" s="59"/>
      <c r="J29" s="52"/>
    </row>
    <row r="30" spans="1:10" ht="18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2" spans="1:10" ht="29.25">
      <c r="A32" s="60" t="s">
        <v>28</v>
      </c>
      <c r="B32" s="60"/>
      <c r="C32" s="60"/>
      <c r="D32" s="60"/>
      <c r="E32" s="60"/>
      <c r="F32" s="60"/>
      <c r="G32" s="60"/>
      <c r="H32" s="60"/>
      <c r="I32" s="60"/>
      <c r="J32" s="51"/>
    </row>
  </sheetData>
  <mergeCells count="4">
    <mergeCell ref="A25:I25"/>
    <mergeCell ref="A27:I27"/>
    <mergeCell ref="A29:I29"/>
    <mergeCell ref="A32:I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F36"/>
  <sheetViews>
    <sheetView workbookViewId="0" topLeftCell="A1">
      <selection activeCell="E20" sqref="E20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81437</v>
      </c>
      <c r="C4" s="7">
        <v>59680</v>
      </c>
      <c r="D4" s="7">
        <f>(C4+21000)*1.03</f>
        <v>83100.40000000001</v>
      </c>
      <c r="E4" s="7">
        <v>85590</v>
      </c>
      <c r="F4" s="8">
        <v>88160</v>
      </c>
    </row>
    <row r="5" spans="1:6" ht="15.75">
      <c r="A5" s="19"/>
      <c r="B5" s="23"/>
      <c r="C5" s="23"/>
      <c r="D5" s="23"/>
      <c r="E5" s="23"/>
      <c r="F5" s="24"/>
    </row>
    <row r="6" spans="1:4" ht="12.75">
      <c r="A6" s="9"/>
      <c r="B6" s="10"/>
      <c r="C6" s="11"/>
      <c r="D6" s="12"/>
    </row>
    <row r="7" spans="1:4" ht="12.75">
      <c r="A7" s="9"/>
      <c r="B7" s="10"/>
      <c r="C7" s="11"/>
      <c r="D7" s="12"/>
    </row>
    <row r="8" spans="1:4" ht="12.75">
      <c r="A8" s="9"/>
      <c r="B8" s="10"/>
      <c r="C8" s="11"/>
      <c r="D8" s="12"/>
    </row>
    <row r="9" spans="1:4" ht="12.75">
      <c r="A9" s="9"/>
      <c r="B9" s="10"/>
      <c r="C9" s="11"/>
      <c r="D9" s="12"/>
    </row>
    <row r="10" spans="1:4" ht="12.75">
      <c r="A10" s="9"/>
      <c r="B10" s="10"/>
      <c r="C10" s="11"/>
      <c r="D10" s="12"/>
    </row>
    <row r="11" spans="1:4" ht="12.75">
      <c r="A11" s="9"/>
      <c r="B11" s="10"/>
      <c r="C11" s="11"/>
      <c r="D11" s="12"/>
    </row>
    <row r="12" spans="1:4" ht="12.75">
      <c r="A12" s="9"/>
      <c r="B12" s="10"/>
      <c r="C12" s="11"/>
      <c r="D12" s="12"/>
    </row>
    <row r="13" spans="1:4" ht="12.75">
      <c r="A13" s="9"/>
      <c r="B13" s="10"/>
      <c r="C13" s="11"/>
      <c r="D13" s="12"/>
    </row>
    <row r="14" spans="1:4" ht="12.75">
      <c r="A14" s="9"/>
      <c r="B14" s="10"/>
      <c r="C14" s="11"/>
      <c r="D14" s="12"/>
    </row>
    <row r="15" spans="1:4" ht="12.75">
      <c r="A15" s="9"/>
      <c r="B15" s="10"/>
      <c r="C15" s="11"/>
      <c r="D15" s="12"/>
    </row>
    <row r="16" spans="1:4" ht="12.75">
      <c r="A16" s="9"/>
      <c r="B16" s="10"/>
      <c r="C16" s="11"/>
      <c r="D16" s="12"/>
    </row>
    <row r="17" spans="1:4" ht="12.75">
      <c r="A17" s="9"/>
      <c r="B17" s="10"/>
      <c r="C17" s="11"/>
      <c r="D17" s="12"/>
    </row>
    <row r="18" spans="1:4" ht="12.75">
      <c r="A18" s="9"/>
      <c r="B18" s="10"/>
      <c r="C18" s="11"/>
      <c r="D18" s="12"/>
    </row>
    <row r="19" spans="1:4" ht="12.75">
      <c r="A19" s="9"/>
      <c r="B19" s="10"/>
      <c r="C19" s="11"/>
      <c r="D19" s="12"/>
    </row>
    <row r="20" spans="1:4" ht="12.75">
      <c r="A20" s="9"/>
      <c r="B20" s="10"/>
      <c r="C20" s="11"/>
      <c r="D20" s="12"/>
    </row>
    <row r="21" spans="1:4" ht="12.75">
      <c r="A21" s="9"/>
      <c r="B21" s="10"/>
      <c r="C21" s="11"/>
      <c r="D21" s="12"/>
    </row>
    <row r="22" spans="1:6" ht="22.5">
      <c r="A22" s="13"/>
      <c r="B22" s="4" t="s">
        <v>1</v>
      </c>
      <c r="C22" s="4" t="s">
        <v>2</v>
      </c>
      <c r="D22" s="5">
        <v>2009</v>
      </c>
      <c r="E22" s="5">
        <v>2010</v>
      </c>
      <c r="F22" s="5">
        <v>2011</v>
      </c>
    </row>
    <row r="23" spans="1:6" ht="15.75">
      <c r="A23" s="6" t="s">
        <v>4</v>
      </c>
      <c r="B23" s="7">
        <v>2150</v>
      </c>
      <c r="C23" s="7">
        <v>1800</v>
      </c>
      <c r="D23" s="7">
        <v>1800</v>
      </c>
      <c r="E23" s="7">
        <v>1800</v>
      </c>
      <c r="F23" s="8">
        <v>1800</v>
      </c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2:6" ht="22.5">
      <c r="B32" s="4" t="s">
        <v>1</v>
      </c>
      <c r="C32" s="4" t="s">
        <v>2</v>
      </c>
      <c r="D32" s="5">
        <v>2009</v>
      </c>
      <c r="E32" s="5">
        <v>2010</v>
      </c>
      <c r="F32" s="5">
        <v>2011</v>
      </c>
    </row>
    <row r="33" spans="1:6" ht="15.75">
      <c r="A33" s="14" t="s">
        <v>5</v>
      </c>
      <c r="B33" s="15">
        <f>B4+B23</f>
        <v>83587</v>
      </c>
      <c r="C33" s="15">
        <f>C4+C23</f>
        <v>61480</v>
      </c>
      <c r="D33" s="15">
        <f>D4+D23</f>
        <v>84900.40000000001</v>
      </c>
      <c r="E33" s="15">
        <f>E4+E23</f>
        <v>87390</v>
      </c>
      <c r="F33" s="16">
        <f>F4+F23</f>
        <v>89960</v>
      </c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</sheetData>
  <printOptions/>
  <pageMargins left="0.75" right="0.75" top="1" bottom="1" header="0.4921259845" footer="0.4921259845"/>
  <pageSetup firstPageNumber="1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492590" r:id="rId1"/>
    <oleObject progId="Word.Document.8" shapeId="1492591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F49"/>
  <sheetViews>
    <sheetView workbookViewId="0" topLeftCell="A16">
      <selection activeCell="E46" sqref="E46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21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11242</v>
      </c>
      <c r="C4" s="7">
        <v>6300</v>
      </c>
      <c r="D4" s="8">
        <v>7000</v>
      </c>
      <c r="E4" s="22">
        <v>7000</v>
      </c>
      <c r="F4" s="22">
        <v>7000</v>
      </c>
    </row>
    <row r="5" spans="1:5" ht="15.75">
      <c r="A5" s="19"/>
      <c r="B5" s="23"/>
      <c r="C5" s="23"/>
      <c r="D5" s="24"/>
      <c r="E5" s="24"/>
    </row>
    <row r="7" spans="1:4" ht="12.75">
      <c r="A7" s="9"/>
      <c r="B7" s="10"/>
      <c r="C7" s="11"/>
      <c r="D7" s="12"/>
    </row>
    <row r="8" spans="1:4" ht="12.75">
      <c r="A8" s="9"/>
      <c r="B8" s="10"/>
      <c r="C8" s="11"/>
      <c r="D8" s="12"/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/>
      <c r="D12" s="63"/>
    </row>
    <row r="13" spans="1:4" ht="12.75">
      <c r="A13" s="63"/>
      <c r="B13" s="63"/>
      <c r="C13" s="63"/>
      <c r="D13" s="63"/>
    </row>
    <row r="14" spans="1:4" ht="12.75">
      <c r="A14" s="63"/>
      <c r="B14" s="63"/>
      <c r="C14" s="63"/>
      <c r="D14" s="6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2:6" ht="22.5">
      <c r="B31" s="4" t="s">
        <v>1</v>
      </c>
      <c r="C31" s="4" t="s">
        <v>2</v>
      </c>
      <c r="D31" s="5">
        <v>2009</v>
      </c>
      <c r="E31" s="5">
        <v>2010</v>
      </c>
      <c r="F31" s="5">
        <v>2011</v>
      </c>
    </row>
    <row r="32" spans="1:6" ht="15.75">
      <c r="A32" s="6" t="s">
        <v>4</v>
      </c>
      <c r="B32" s="7">
        <v>5082</v>
      </c>
      <c r="C32" s="7">
        <v>1000</v>
      </c>
      <c r="D32" s="8">
        <v>1000</v>
      </c>
      <c r="E32" s="22">
        <v>1000</v>
      </c>
      <c r="F32" s="8">
        <v>1000</v>
      </c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9" spans="2:6" ht="22.5">
      <c r="B39" s="4" t="s">
        <v>1</v>
      </c>
      <c r="C39" s="4" t="s">
        <v>2</v>
      </c>
      <c r="D39" s="5">
        <v>2009</v>
      </c>
      <c r="E39" s="5">
        <v>2010</v>
      </c>
      <c r="F39" s="5">
        <v>2011</v>
      </c>
    </row>
    <row r="40" spans="1:6" ht="15.75">
      <c r="A40" s="6" t="s">
        <v>13</v>
      </c>
      <c r="B40" s="7">
        <v>0</v>
      </c>
      <c r="C40" s="7">
        <v>4400</v>
      </c>
      <c r="D40" s="7">
        <v>4400</v>
      </c>
      <c r="E40" s="7">
        <v>4400</v>
      </c>
      <c r="F40" s="8">
        <v>4400</v>
      </c>
    </row>
    <row r="48" spans="2:6" ht="22.5">
      <c r="B48" s="4" t="s">
        <v>1</v>
      </c>
      <c r="C48" s="4" t="s">
        <v>2</v>
      </c>
      <c r="D48" s="5">
        <v>2009</v>
      </c>
      <c r="E48" s="5">
        <v>2010</v>
      </c>
      <c r="F48" s="5">
        <v>2011</v>
      </c>
    </row>
    <row r="49" spans="1:6" ht="15.75">
      <c r="A49" s="14" t="s">
        <v>5</v>
      </c>
      <c r="B49" s="15">
        <f>B4+B32+B40</f>
        <v>16324</v>
      </c>
      <c r="C49" s="15">
        <f>C4+C32+C40</f>
        <v>11700</v>
      </c>
      <c r="D49" s="15">
        <f>D4+D32+D40</f>
        <v>12400</v>
      </c>
      <c r="E49" s="15">
        <f>E4+E32+E40</f>
        <v>12400</v>
      </c>
      <c r="F49" s="15">
        <f>F4+F32+F40</f>
        <v>12400</v>
      </c>
    </row>
  </sheetData>
  <mergeCells count="1">
    <mergeCell ref="A11:D14"/>
  </mergeCells>
  <printOptions/>
  <pageMargins left="0.75" right="0.75" top="1" bottom="1" header="0.4921259845" footer="0.4921259845"/>
  <pageSetup firstPageNumber="13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605437" r:id="rId1"/>
    <oleObject progId="Word.Document.8" shapeId="1605438" r:id="rId2"/>
    <oleObject progId="Word.Document.8" shapeId="160543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F24"/>
  <sheetViews>
    <sheetView workbookViewId="0" topLeftCell="A1">
      <selection activeCell="H3" sqref="H3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22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34068</v>
      </c>
      <c r="C4" s="7">
        <v>47055</v>
      </c>
      <c r="D4" s="7">
        <v>43000</v>
      </c>
      <c r="E4" s="7">
        <v>45000</v>
      </c>
      <c r="F4" s="8">
        <v>47000</v>
      </c>
    </row>
    <row r="5" spans="1:4" ht="12.75">
      <c r="A5" s="13"/>
      <c r="B5" s="13"/>
      <c r="C5" s="13"/>
      <c r="D5" s="13"/>
    </row>
    <row r="6" spans="1:4" ht="12.75">
      <c r="A6" s="13"/>
      <c r="B6" s="13"/>
      <c r="C6" s="13"/>
      <c r="D6" s="13"/>
    </row>
    <row r="7" spans="1:4" ht="12.75">
      <c r="A7" s="13"/>
      <c r="B7" s="13"/>
      <c r="C7" s="13"/>
      <c r="D7" s="13"/>
    </row>
    <row r="8" spans="1:4" ht="12.75">
      <c r="A8" s="13"/>
      <c r="B8" s="13"/>
      <c r="C8" s="13"/>
      <c r="D8" s="13"/>
    </row>
    <row r="9" spans="1:4" ht="12.75">
      <c r="A9" s="13"/>
      <c r="B9" s="13"/>
      <c r="C9" s="13"/>
      <c r="D9" s="13"/>
    </row>
    <row r="10" spans="1:4" ht="12.75">
      <c r="A10" s="13"/>
      <c r="B10" s="13"/>
      <c r="C10" s="13"/>
      <c r="D10" s="13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2:6" ht="22.5">
      <c r="B13" s="4" t="s">
        <v>1</v>
      </c>
      <c r="C13" s="4" t="s">
        <v>2</v>
      </c>
      <c r="D13" s="5">
        <v>2009</v>
      </c>
      <c r="E13" s="5">
        <v>2010</v>
      </c>
      <c r="F13" s="5">
        <v>2011</v>
      </c>
    </row>
    <row r="14" spans="1:6" ht="15.75">
      <c r="A14" s="6" t="s">
        <v>4</v>
      </c>
      <c r="B14" s="7">
        <v>0</v>
      </c>
      <c r="C14" s="7">
        <v>100</v>
      </c>
      <c r="D14" s="7">
        <v>3000</v>
      </c>
      <c r="E14" s="7">
        <v>1500</v>
      </c>
      <c r="F14" s="8">
        <v>1000</v>
      </c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3" spans="2:6" ht="22.5">
      <c r="B23" s="4" t="s">
        <v>1</v>
      </c>
      <c r="C23" s="4" t="s">
        <v>2</v>
      </c>
      <c r="D23" s="5">
        <v>2009</v>
      </c>
      <c r="E23" s="5">
        <v>2010</v>
      </c>
      <c r="F23" s="5">
        <v>2011</v>
      </c>
    </row>
    <row r="24" spans="1:6" ht="15.75">
      <c r="A24" s="14" t="s">
        <v>5</v>
      </c>
      <c r="B24" s="15">
        <f>B4+B14</f>
        <v>34068</v>
      </c>
      <c r="C24" s="15">
        <f>C4+C14</f>
        <v>47155</v>
      </c>
      <c r="D24" s="16">
        <f>SUM(D4+D14)</f>
        <v>46000</v>
      </c>
      <c r="E24" s="16">
        <f>SUM(E4+E14)</f>
        <v>46500</v>
      </c>
      <c r="F24" s="16">
        <f>F4+F14</f>
        <v>48000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606537" r:id="rId1"/>
    <oleObject progId="Word.Document.8" shapeId="1606538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F36"/>
  <sheetViews>
    <sheetView workbookViewId="0" topLeftCell="A10">
      <selection activeCell="F33" sqref="F33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24</v>
      </c>
      <c r="B4" s="7">
        <v>287445</v>
      </c>
      <c r="C4" s="7">
        <v>258760</v>
      </c>
      <c r="D4" s="7">
        <v>265000</v>
      </c>
      <c r="E4" s="7">
        <v>270000</v>
      </c>
      <c r="F4" s="8">
        <v>295000</v>
      </c>
    </row>
    <row r="5" spans="1:5" ht="12.75">
      <c r="A5" s="35"/>
      <c r="B5" s="23"/>
      <c r="C5" s="23"/>
      <c r="D5" s="23"/>
      <c r="E5" s="23"/>
    </row>
    <row r="7" spans="1:4" ht="12.75">
      <c r="A7" s="9"/>
      <c r="B7" s="10"/>
      <c r="C7" s="11"/>
      <c r="D7" s="12"/>
    </row>
    <row r="8" spans="1:4" ht="12.75">
      <c r="A8" s="9"/>
      <c r="B8" s="10"/>
      <c r="C8" s="11"/>
      <c r="D8" s="12"/>
    </row>
    <row r="9" spans="1:4" ht="12.75">
      <c r="A9" s="9"/>
      <c r="B9" s="10"/>
      <c r="C9" s="11"/>
      <c r="D9" s="12"/>
    </row>
    <row r="10" spans="1:4" ht="12.75">
      <c r="A10" s="9"/>
      <c r="B10" s="10"/>
      <c r="C10" s="11"/>
      <c r="D10" s="12"/>
    </row>
    <row r="11" spans="1:4" ht="12.75">
      <c r="A11" s="9"/>
      <c r="B11" s="10"/>
      <c r="C11" s="11"/>
      <c r="D11" s="12"/>
    </row>
    <row r="12" spans="1:4" ht="12.75">
      <c r="A12" s="9"/>
      <c r="B12" s="10"/>
      <c r="C12" s="11"/>
      <c r="D12" s="12"/>
    </row>
    <row r="13" spans="1:4" ht="12.75">
      <c r="A13" s="9"/>
      <c r="B13" s="10"/>
      <c r="C13" s="11"/>
      <c r="D13" s="12"/>
    </row>
    <row r="14" spans="1:4" ht="12.75">
      <c r="A14" s="9"/>
      <c r="B14" s="10"/>
      <c r="C14" s="11"/>
      <c r="D14" s="12"/>
    </row>
    <row r="15" spans="1:4" ht="12.75">
      <c r="A15" s="9"/>
      <c r="B15" s="10"/>
      <c r="C15" s="11"/>
      <c r="D15" s="12"/>
    </row>
    <row r="16" spans="1:4" ht="12.75">
      <c r="A16" s="9"/>
      <c r="B16" s="10"/>
      <c r="C16" s="11"/>
      <c r="D16" s="12"/>
    </row>
    <row r="17" spans="1:4" ht="12.75">
      <c r="A17" s="9"/>
      <c r="B17" s="10"/>
      <c r="C17" s="11"/>
      <c r="D17" s="12"/>
    </row>
    <row r="18" spans="1:4" ht="12.75">
      <c r="A18" s="9"/>
      <c r="B18" s="10"/>
      <c r="C18" s="11"/>
      <c r="D18" s="12"/>
    </row>
    <row r="19" spans="1:4" ht="12.75">
      <c r="A19" s="9"/>
      <c r="B19" s="10"/>
      <c r="C19" s="11"/>
      <c r="D19" s="12"/>
    </row>
    <row r="20" spans="2:6" ht="22.5">
      <c r="B20" s="4" t="s">
        <v>1</v>
      </c>
      <c r="C20" s="4" t="s">
        <v>2</v>
      </c>
      <c r="D20" s="5">
        <v>2009</v>
      </c>
      <c r="E20" s="5">
        <v>2010</v>
      </c>
      <c r="F20" s="5">
        <v>2011</v>
      </c>
    </row>
    <row r="21" spans="1:6" ht="15.75">
      <c r="A21" s="6" t="s">
        <v>25</v>
      </c>
      <c r="B21" s="7">
        <v>1631</v>
      </c>
      <c r="C21" s="7">
        <v>3000</v>
      </c>
      <c r="D21" s="7">
        <v>3000</v>
      </c>
      <c r="E21" s="7">
        <v>3000</v>
      </c>
      <c r="F21" s="8">
        <v>3000</v>
      </c>
    </row>
    <row r="22" spans="1:5" ht="12.75">
      <c r="A22" s="13"/>
      <c r="B22" s="31"/>
      <c r="C22" s="25"/>
      <c r="D22" s="30"/>
      <c r="E22" s="25"/>
    </row>
    <row r="35" spans="2:6" ht="22.5">
      <c r="B35" s="4" t="s">
        <v>1</v>
      </c>
      <c r="C35" s="4" t="s">
        <v>2</v>
      </c>
      <c r="D35" s="5">
        <v>2009</v>
      </c>
      <c r="E35" s="5">
        <v>2010</v>
      </c>
      <c r="F35" s="5">
        <v>2011</v>
      </c>
    </row>
    <row r="36" spans="1:6" ht="15.75">
      <c r="A36" s="14" t="s">
        <v>5</v>
      </c>
      <c r="B36" s="15">
        <f>B4+B21</f>
        <v>289076</v>
      </c>
      <c r="C36" s="15">
        <f>C4+C21</f>
        <v>261760</v>
      </c>
      <c r="D36" s="15">
        <f>+D21+D4</f>
        <v>268000</v>
      </c>
      <c r="E36" s="15">
        <f>+E21+E4</f>
        <v>273000</v>
      </c>
      <c r="F36" s="16">
        <f>F4+F21</f>
        <v>298000</v>
      </c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609068" r:id="rId1"/>
    <oleObject progId="Word.Document.8" shapeId="160906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F44"/>
  <sheetViews>
    <sheetView workbookViewId="0" topLeftCell="A10">
      <selection activeCell="E41" sqref="E4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91399</v>
      </c>
      <c r="C4" s="27">
        <v>102350</v>
      </c>
      <c r="D4" s="28">
        <v>119220</v>
      </c>
      <c r="E4" s="22">
        <v>119060</v>
      </c>
      <c r="F4" s="8">
        <v>120910</v>
      </c>
    </row>
    <row r="5" spans="1:6" ht="15.75">
      <c r="A5" s="19"/>
      <c r="B5" s="23"/>
      <c r="C5" s="54"/>
      <c r="D5" s="55"/>
      <c r="E5" s="53"/>
      <c r="F5" s="24"/>
    </row>
    <row r="6" spans="2:5" ht="12.75">
      <c r="B6" s="25"/>
      <c r="C6" s="25"/>
      <c r="D6" s="25"/>
      <c r="E6" s="25"/>
    </row>
    <row r="7" spans="1:4" ht="12.75">
      <c r="A7" s="9"/>
      <c r="B7" s="10"/>
      <c r="C7" s="11"/>
      <c r="D7" s="12"/>
    </row>
    <row r="8" spans="1:4" ht="12.75">
      <c r="A8" s="9"/>
      <c r="B8" s="10"/>
      <c r="C8" s="11"/>
      <c r="D8" s="12"/>
    </row>
    <row r="11" spans="1:4" ht="12.75">
      <c r="A11" s="29"/>
      <c r="B11" s="29"/>
      <c r="C11" s="29"/>
      <c r="D11" s="29"/>
    </row>
    <row r="12" spans="1:4" ht="12.75">
      <c r="A12" s="29"/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>
      <c r="A14" s="29"/>
      <c r="B14" s="29"/>
      <c r="C14" s="29"/>
      <c r="D14" s="29"/>
    </row>
    <row r="15" spans="1:4" ht="12.75">
      <c r="A15" s="29"/>
      <c r="B15" s="29"/>
      <c r="C15" s="29"/>
      <c r="D15" s="29"/>
    </row>
    <row r="16" spans="1:4" ht="12.75">
      <c r="A16" s="29"/>
      <c r="B16" s="29"/>
      <c r="C16" s="29"/>
      <c r="D16" s="29"/>
    </row>
    <row r="17" spans="1:4" ht="12.75">
      <c r="A17" s="29"/>
      <c r="B17" s="29"/>
      <c r="C17" s="29"/>
      <c r="D17" s="29"/>
    </row>
    <row r="18" spans="1:4" ht="12.75">
      <c r="A18" s="29"/>
      <c r="B18" s="29"/>
      <c r="C18" s="29"/>
      <c r="D18" s="29"/>
    </row>
    <row r="19" spans="1:4" ht="12.75">
      <c r="A19" s="29"/>
      <c r="B19" s="29"/>
      <c r="C19" s="29"/>
      <c r="D19" s="29"/>
    </row>
    <row r="20" spans="1:4" ht="12.75">
      <c r="A20" s="29"/>
      <c r="B20" s="29"/>
      <c r="C20" s="29"/>
      <c r="D20" s="29"/>
    </row>
    <row r="21" spans="1:4" ht="12.75">
      <c r="A21" s="29"/>
      <c r="B21" s="29"/>
      <c r="C21" s="29"/>
      <c r="D21" s="29"/>
    </row>
    <row r="22" spans="1:4" ht="12.75">
      <c r="A22" s="29"/>
      <c r="B22" s="29"/>
      <c r="C22" s="29"/>
      <c r="D22" s="29"/>
    </row>
    <row r="23" spans="1:4" ht="12.75">
      <c r="A23" s="29"/>
      <c r="B23" s="29"/>
      <c r="C23" s="29"/>
      <c r="D23" s="29"/>
    </row>
    <row r="24" spans="1:4" ht="12.75">
      <c r="A24" s="29"/>
      <c r="B24" s="29"/>
      <c r="C24" s="29"/>
      <c r="D24" s="29"/>
    </row>
    <row r="25" spans="1:4" ht="12.75">
      <c r="A25" s="29"/>
      <c r="B25" s="29"/>
      <c r="C25" s="29"/>
      <c r="D25" s="29"/>
    </row>
    <row r="26" spans="1:4" ht="12.75">
      <c r="A26" s="29"/>
      <c r="B26" s="29"/>
      <c r="C26" s="29"/>
      <c r="D26" s="29"/>
    </row>
    <row r="27" spans="1:4" ht="12.75">
      <c r="A27" s="29"/>
      <c r="B27" s="29"/>
      <c r="C27" s="29"/>
      <c r="D27" s="29"/>
    </row>
    <row r="28" spans="1:4" ht="12.75">
      <c r="A28" s="29"/>
      <c r="B28" s="29"/>
      <c r="C28" s="29"/>
      <c r="D28" s="29"/>
    </row>
    <row r="29" spans="1:4" ht="12.75">
      <c r="A29" s="29"/>
      <c r="B29" s="29"/>
      <c r="C29" s="29"/>
      <c r="D29" s="29"/>
    </row>
    <row r="30" spans="1:4" ht="12.75">
      <c r="A30" s="29"/>
      <c r="B30" s="29"/>
      <c r="C30" s="29"/>
      <c r="D30" s="29"/>
    </row>
    <row r="31" spans="1:4" ht="12.75">
      <c r="A31" s="29"/>
      <c r="B31" s="29"/>
      <c r="C31" s="29"/>
      <c r="D31" s="29"/>
    </row>
    <row r="32" spans="2:6" ht="22.5">
      <c r="B32" s="4" t="s">
        <v>1</v>
      </c>
      <c r="C32" s="4" t="s">
        <v>2</v>
      </c>
      <c r="D32" s="5">
        <v>2009</v>
      </c>
      <c r="E32" s="5">
        <v>2010</v>
      </c>
      <c r="F32" s="5">
        <v>2011</v>
      </c>
    </row>
    <row r="33" spans="1:6" ht="15.75">
      <c r="A33" s="6" t="s">
        <v>4</v>
      </c>
      <c r="B33" s="7">
        <v>3269</v>
      </c>
      <c r="C33" s="27" t="s">
        <v>12</v>
      </c>
      <c r="D33" s="27"/>
      <c r="E33" s="27"/>
      <c r="F33" s="28"/>
    </row>
    <row r="34" spans="2:5" ht="12.75">
      <c r="B34" s="30"/>
      <c r="C34" s="31"/>
      <c r="D34" s="31"/>
      <c r="E34" s="31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2:6" ht="22.5">
      <c r="B42" s="4" t="s">
        <v>1</v>
      </c>
      <c r="C42" s="4" t="s">
        <v>2</v>
      </c>
      <c r="D42" s="5">
        <v>2009</v>
      </c>
      <c r="E42" s="5">
        <v>2010</v>
      </c>
      <c r="F42" s="5">
        <v>2011</v>
      </c>
    </row>
    <row r="43" spans="1:6" ht="15.75">
      <c r="A43" s="14" t="s">
        <v>5</v>
      </c>
      <c r="B43" s="15">
        <f>B4+B33</f>
        <v>94668</v>
      </c>
      <c r="C43" s="15">
        <f>C4</f>
        <v>102350</v>
      </c>
      <c r="D43" s="15">
        <f>D4+D33</f>
        <v>119220</v>
      </c>
      <c r="E43" s="15">
        <f>E4+E33</f>
        <v>119060</v>
      </c>
      <c r="F43" s="15">
        <f>F4+F33</f>
        <v>120910</v>
      </c>
    </row>
    <row r="44" ht="12.75">
      <c r="D44" s="32"/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33182" r:id="rId1"/>
    <oleObject progId="Word.Document.8" shapeId="1533183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A1:F38"/>
  <sheetViews>
    <sheetView workbookViewId="0" topLeftCell="A7">
      <selection activeCell="A35" sqref="A3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71076</v>
      </c>
      <c r="C4" s="27">
        <v>98250</v>
      </c>
      <c r="D4" s="7">
        <v>120000</v>
      </c>
      <c r="E4" s="7">
        <v>125000</v>
      </c>
      <c r="F4" s="8">
        <v>135000</v>
      </c>
    </row>
    <row r="5" spans="1:4" ht="12.75">
      <c r="A5" s="13"/>
      <c r="B5" s="13"/>
      <c r="C5" s="13"/>
      <c r="D5" s="13"/>
    </row>
    <row r="6" spans="1:4" ht="12.75">
      <c r="A6" s="13"/>
      <c r="B6" s="13"/>
      <c r="C6" s="13"/>
      <c r="D6" s="13"/>
    </row>
    <row r="7" spans="1:4" ht="12.75">
      <c r="A7" s="13"/>
      <c r="B7" s="13"/>
      <c r="C7" s="13"/>
      <c r="D7" s="13"/>
    </row>
    <row r="8" spans="1:4" ht="12.75">
      <c r="A8" s="13"/>
      <c r="B8" s="13"/>
      <c r="C8" s="13"/>
      <c r="D8" s="13"/>
    </row>
    <row r="9" spans="1:4" ht="12.75">
      <c r="A9" s="13"/>
      <c r="B9" s="13"/>
      <c r="C9" s="13"/>
      <c r="D9" s="13"/>
    </row>
    <row r="10" spans="1:4" ht="12.75">
      <c r="A10" s="13"/>
      <c r="B10" s="13"/>
      <c r="C10" s="13"/>
      <c r="D10" s="13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2:6" ht="22.5">
      <c r="B18" s="4" t="s">
        <v>1</v>
      </c>
      <c r="C18" s="4" t="s">
        <v>2</v>
      </c>
      <c r="D18" s="5">
        <v>2009</v>
      </c>
      <c r="E18" s="5">
        <v>2010</v>
      </c>
      <c r="F18" s="5">
        <v>2011</v>
      </c>
    </row>
    <row r="19" spans="1:6" ht="15.75">
      <c r="A19" s="6" t="s">
        <v>4</v>
      </c>
      <c r="B19" s="7">
        <v>209248</v>
      </c>
      <c r="C19" s="27">
        <v>239000</v>
      </c>
      <c r="D19" s="7">
        <v>200000</v>
      </c>
      <c r="E19" s="7">
        <v>250000</v>
      </c>
      <c r="F19" s="8">
        <v>310000</v>
      </c>
    </row>
    <row r="20" spans="1:5" ht="12.75">
      <c r="A20" s="13"/>
      <c r="B20" s="13"/>
      <c r="C20" s="13"/>
      <c r="D20" s="13"/>
      <c r="E20" s="25"/>
    </row>
    <row r="37" spans="2:6" ht="22.5">
      <c r="B37" s="4" t="s">
        <v>1</v>
      </c>
      <c r="C37" s="4" t="s">
        <v>2</v>
      </c>
      <c r="D37" s="5">
        <v>2009</v>
      </c>
      <c r="E37" s="5">
        <v>2010</v>
      </c>
      <c r="F37" s="5">
        <v>2011</v>
      </c>
    </row>
    <row r="38" spans="1:6" ht="15.75">
      <c r="A38" s="14" t="s">
        <v>5</v>
      </c>
      <c r="B38" s="15">
        <f>B4+B19</f>
        <v>280324</v>
      </c>
      <c r="C38" s="15">
        <f>C4+C19</f>
        <v>337250</v>
      </c>
      <c r="D38" s="15">
        <f>D4+D19</f>
        <v>320000</v>
      </c>
      <c r="E38" s="15">
        <f>E4+E19</f>
        <v>375000</v>
      </c>
      <c r="F38" s="16">
        <f>F4+F19</f>
        <v>445000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91423" r:id="rId1"/>
    <oleObject progId="Word.Document.8" shapeId="1591424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A1:F52"/>
  <sheetViews>
    <sheetView workbookViewId="0" topLeftCell="A25">
      <selection activeCell="E49" sqref="E4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20204</v>
      </c>
      <c r="C4" s="7">
        <v>18565</v>
      </c>
      <c r="D4" s="7">
        <v>21000</v>
      </c>
      <c r="E4" s="7">
        <v>22000</v>
      </c>
      <c r="F4" s="7">
        <v>22000</v>
      </c>
    </row>
    <row r="5" spans="1:6" ht="15.75">
      <c r="A5" s="19"/>
      <c r="B5" s="23"/>
      <c r="C5" s="23"/>
      <c r="D5" s="23"/>
      <c r="E5" s="23"/>
      <c r="F5" s="23"/>
    </row>
    <row r="6" spans="1:4" ht="12.75">
      <c r="A6" s="13"/>
      <c r="B6" s="13"/>
      <c r="C6" s="13"/>
      <c r="D6" s="13"/>
    </row>
    <row r="7" spans="1:4" ht="12.75">
      <c r="A7" s="13"/>
      <c r="B7" s="13"/>
      <c r="C7" s="13"/>
      <c r="D7" s="13"/>
    </row>
    <row r="8" spans="1:4" ht="12.75">
      <c r="A8" s="13"/>
      <c r="B8" s="13"/>
      <c r="C8" s="13"/>
      <c r="D8" s="13"/>
    </row>
    <row r="9" spans="1:4" ht="12.75">
      <c r="A9" s="13"/>
      <c r="B9" s="13"/>
      <c r="C9" s="13"/>
      <c r="D9" s="13"/>
    </row>
    <row r="10" spans="1:4" ht="12.75">
      <c r="A10" s="13"/>
      <c r="B10" s="13"/>
      <c r="C10" s="13"/>
      <c r="D10" s="13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2:6" ht="22.5">
      <c r="B29" s="4" t="s">
        <v>1</v>
      </c>
      <c r="C29" s="4" t="s">
        <v>2</v>
      </c>
      <c r="D29" s="5">
        <v>2009</v>
      </c>
      <c r="E29" s="5">
        <v>2010</v>
      </c>
      <c r="F29" s="5">
        <v>2011</v>
      </c>
    </row>
    <row r="30" spans="1:6" ht="15.75">
      <c r="A30" s="6" t="s">
        <v>4</v>
      </c>
      <c r="B30" s="7">
        <v>14082</v>
      </c>
      <c r="C30" s="7">
        <v>9940</v>
      </c>
      <c r="D30" s="7">
        <v>10000</v>
      </c>
      <c r="E30" s="7">
        <v>12000</v>
      </c>
      <c r="F30" s="7">
        <v>12000</v>
      </c>
    </row>
    <row r="31" spans="1:5" ht="12.75">
      <c r="A31" s="13"/>
      <c r="B31" s="13"/>
      <c r="C31" s="13"/>
      <c r="D31" s="13"/>
      <c r="E31" s="25"/>
    </row>
    <row r="51" spans="2:6" ht="22.5">
      <c r="B51" s="4" t="s">
        <v>1</v>
      </c>
      <c r="C51" s="4" t="s">
        <v>2</v>
      </c>
      <c r="D51" s="5">
        <v>2009</v>
      </c>
      <c r="E51" s="5">
        <v>2010</v>
      </c>
      <c r="F51" s="5">
        <v>2011</v>
      </c>
    </row>
    <row r="52" spans="1:6" ht="15.75">
      <c r="A52" s="14" t="s">
        <v>5</v>
      </c>
      <c r="B52" s="15">
        <f>B4+B30</f>
        <v>34286</v>
      </c>
      <c r="C52" s="15">
        <f>C4+C30</f>
        <v>28505</v>
      </c>
      <c r="D52" s="15">
        <f>D4+D30</f>
        <v>31000</v>
      </c>
      <c r="E52" s="15">
        <f>E4+E30</f>
        <v>34000</v>
      </c>
      <c r="F52" s="16">
        <f>F4+F30</f>
        <v>34000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27860" r:id="rId1"/>
    <oleObject progId="Word.Document.8" shapeId="1527861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A1:H11"/>
  <sheetViews>
    <sheetView workbookViewId="0" topLeftCell="A1">
      <selection activeCell="D10" sqref="D10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ht="20.25">
      <c r="A1" s="1" t="s">
        <v>52</v>
      </c>
    </row>
    <row r="3" spans="2:6" ht="25.5" customHeight="1">
      <c r="B3" s="4" t="s">
        <v>51</v>
      </c>
      <c r="C3" s="4" t="s">
        <v>2</v>
      </c>
      <c r="D3" s="5">
        <v>2009</v>
      </c>
      <c r="E3" s="5">
        <v>2010</v>
      </c>
      <c r="F3" s="5">
        <v>2011</v>
      </c>
    </row>
    <row r="4" spans="1:6" ht="31.5" customHeight="1">
      <c r="A4" s="49" t="s">
        <v>48</v>
      </c>
      <c r="B4" s="7">
        <v>100000</v>
      </c>
      <c r="C4" s="7">
        <v>100000</v>
      </c>
      <c r="D4" s="7">
        <v>100000</v>
      </c>
      <c r="E4" s="7">
        <v>100000</v>
      </c>
      <c r="F4" s="7">
        <v>100000</v>
      </c>
    </row>
    <row r="5" spans="1:6" ht="31.5">
      <c r="A5" s="48" t="s">
        <v>49</v>
      </c>
      <c r="B5" s="7">
        <v>30000</v>
      </c>
      <c r="C5" s="7">
        <v>30000</v>
      </c>
      <c r="D5" s="7">
        <v>30000</v>
      </c>
      <c r="E5" s="7">
        <v>30000</v>
      </c>
      <c r="F5" s="7">
        <v>30000</v>
      </c>
    </row>
    <row r="6" spans="1:8" ht="31.5">
      <c r="A6" s="48" t="s">
        <v>50</v>
      </c>
      <c r="B6" s="7">
        <v>10000</v>
      </c>
      <c r="C6" s="7">
        <v>10000</v>
      </c>
      <c r="D6" s="7">
        <v>10000</v>
      </c>
      <c r="E6" s="7">
        <v>10000</v>
      </c>
      <c r="F6" s="7">
        <v>10000</v>
      </c>
      <c r="G6" s="23"/>
      <c r="H6" s="23"/>
    </row>
    <row r="9" ht="15.75">
      <c r="A9" s="19"/>
    </row>
    <row r="10" spans="2:6" ht="22.5">
      <c r="B10" s="4" t="s">
        <v>51</v>
      </c>
      <c r="C10" s="4" t="s">
        <v>2</v>
      </c>
      <c r="D10" s="5">
        <v>2009</v>
      </c>
      <c r="E10" s="5">
        <v>2010</v>
      </c>
      <c r="F10" s="5">
        <v>2011</v>
      </c>
    </row>
    <row r="11" spans="1:6" ht="22.5" customHeight="1">
      <c r="A11" s="14" t="s">
        <v>43</v>
      </c>
      <c r="B11" s="15">
        <f>SUM(B4:B6)</f>
        <v>140000</v>
      </c>
      <c r="C11" s="15">
        <f>SUM(C4:C6)</f>
        <v>140000</v>
      </c>
      <c r="D11" s="15">
        <f>SUM(D4:D6)</f>
        <v>140000</v>
      </c>
      <c r="E11" s="15">
        <f>SUM(E4:E6)</f>
        <v>140000</v>
      </c>
      <c r="F11" s="15">
        <f>SUM(F4:F6)</f>
        <v>140000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H18"/>
  <sheetViews>
    <sheetView workbookViewId="0" topLeftCell="A7">
      <selection activeCell="I26" sqref="I26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45</v>
      </c>
    </row>
    <row r="4" spans="1:8" ht="25.5" customHeight="1">
      <c r="A4" s="38" t="s">
        <v>30</v>
      </c>
      <c r="B4" s="4" t="s">
        <v>2</v>
      </c>
      <c r="C4" s="39">
        <v>2009</v>
      </c>
      <c r="D4" s="39">
        <v>2010</v>
      </c>
      <c r="E4" s="39">
        <v>2011</v>
      </c>
      <c r="F4" s="40" t="s">
        <v>31</v>
      </c>
      <c r="G4" s="40" t="s">
        <v>32</v>
      </c>
      <c r="H4" s="40" t="s">
        <v>44</v>
      </c>
    </row>
    <row r="5" spans="1:8" ht="12.75">
      <c r="A5" s="41" t="s">
        <v>33</v>
      </c>
      <c r="B5" s="7">
        <v>3431507</v>
      </c>
      <c r="C5" s="7">
        <v>3551610</v>
      </c>
      <c r="D5" s="7">
        <v>3640400</v>
      </c>
      <c r="E5" s="7">
        <v>3713210</v>
      </c>
      <c r="F5" s="46">
        <f>+C5/B5</f>
        <v>1.035000074311374</v>
      </c>
      <c r="G5" s="46">
        <f>+D5/C5</f>
        <v>1.0249999296093883</v>
      </c>
      <c r="H5" s="46">
        <f>E5/D5</f>
        <v>1.020000549390177</v>
      </c>
    </row>
    <row r="6" spans="1:8" ht="12.75">
      <c r="A6" s="41" t="s">
        <v>34</v>
      </c>
      <c r="B6" s="7">
        <v>15000</v>
      </c>
      <c r="C6" s="7">
        <v>5000</v>
      </c>
      <c r="D6" s="7">
        <v>4000</v>
      </c>
      <c r="E6" s="7">
        <v>4000</v>
      </c>
      <c r="F6" s="46">
        <f aca="true" t="shared" si="0" ref="F6:G17">+C6/B6</f>
        <v>0.3333333333333333</v>
      </c>
      <c r="G6" s="46">
        <f t="shared" si="0"/>
        <v>0.8</v>
      </c>
      <c r="H6" s="46">
        <f aca="true" t="shared" si="1" ref="H6:H17">E6/D6</f>
        <v>1</v>
      </c>
    </row>
    <row r="7" spans="1:8" ht="12.75">
      <c r="A7" s="41" t="s">
        <v>35</v>
      </c>
      <c r="B7" s="7">
        <v>41811</v>
      </c>
      <c r="C7" s="7">
        <v>41810</v>
      </c>
      <c r="D7" s="7">
        <v>41810</v>
      </c>
      <c r="E7" s="7">
        <v>41810</v>
      </c>
      <c r="F7" s="46">
        <f t="shared" si="0"/>
        <v>0.9999760828490111</v>
      </c>
      <c r="G7" s="46">
        <f t="shared" si="0"/>
        <v>1</v>
      </c>
      <c r="H7" s="46">
        <f t="shared" si="1"/>
        <v>1</v>
      </c>
    </row>
    <row r="8" spans="1:8" ht="12.75">
      <c r="A8" s="41" t="s">
        <v>36</v>
      </c>
      <c r="B8" s="37">
        <v>8000</v>
      </c>
      <c r="C8" s="7">
        <v>3000</v>
      </c>
      <c r="D8" s="7">
        <v>3000</v>
      </c>
      <c r="E8" s="7">
        <v>3000</v>
      </c>
      <c r="F8" s="46">
        <f t="shared" si="0"/>
        <v>0.375</v>
      </c>
      <c r="G8" s="46">
        <f t="shared" si="0"/>
        <v>1</v>
      </c>
      <c r="H8" s="46">
        <f t="shared" si="1"/>
        <v>1</v>
      </c>
    </row>
    <row r="9" spans="1:8" ht="12.75">
      <c r="A9" s="41" t="s">
        <v>46</v>
      </c>
      <c r="B9" s="37">
        <v>13000</v>
      </c>
      <c r="C9" s="37">
        <v>13000</v>
      </c>
      <c r="D9" s="37">
        <v>13000</v>
      </c>
      <c r="E9" s="37">
        <v>13000</v>
      </c>
      <c r="F9" s="46">
        <f t="shared" si="0"/>
        <v>1</v>
      </c>
      <c r="G9" s="46">
        <f t="shared" si="0"/>
        <v>1</v>
      </c>
      <c r="H9" s="46">
        <f t="shared" si="1"/>
        <v>1</v>
      </c>
    </row>
    <row r="10" spans="1:8" ht="12.75">
      <c r="A10" s="41" t="s">
        <v>37</v>
      </c>
      <c r="B10" s="37">
        <v>180000</v>
      </c>
      <c r="C10" s="7">
        <v>189500</v>
      </c>
      <c r="D10" s="7">
        <v>189500</v>
      </c>
      <c r="E10" s="7">
        <v>189500</v>
      </c>
      <c r="F10" s="46">
        <f t="shared" si="0"/>
        <v>1.0527777777777778</v>
      </c>
      <c r="G10" s="46">
        <f t="shared" si="0"/>
        <v>1</v>
      </c>
      <c r="H10" s="46">
        <f t="shared" si="1"/>
        <v>1</v>
      </c>
    </row>
    <row r="11" spans="1:8" ht="12.75">
      <c r="A11" s="41" t="s">
        <v>38</v>
      </c>
      <c r="B11" s="37">
        <v>2319</v>
      </c>
      <c r="C11" s="7">
        <v>2000</v>
      </c>
      <c r="D11" s="7">
        <v>2000</v>
      </c>
      <c r="E11" s="7">
        <v>2000</v>
      </c>
      <c r="F11" s="46">
        <f t="shared" si="0"/>
        <v>0.8624407072013799</v>
      </c>
      <c r="G11" s="46">
        <f t="shared" si="0"/>
        <v>1</v>
      </c>
      <c r="H11" s="46">
        <f t="shared" si="1"/>
        <v>1</v>
      </c>
    </row>
    <row r="12" spans="1:8" ht="12.75">
      <c r="A12" s="41" t="s">
        <v>39</v>
      </c>
      <c r="B12" s="37">
        <v>71336</v>
      </c>
      <c r="C12" s="37">
        <v>72760</v>
      </c>
      <c r="D12" s="37">
        <v>74220</v>
      </c>
      <c r="E12" s="37">
        <v>75700</v>
      </c>
      <c r="F12" s="47">
        <f t="shared" si="0"/>
        <v>1.0199618705842772</v>
      </c>
      <c r="G12" s="47">
        <f t="shared" si="0"/>
        <v>1.020065970313359</v>
      </c>
      <c r="H12" s="46">
        <f t="shared" si="1"/>
        <v>1.0199407167879277</v>
      </c>
    </row>
    <row r="13" spans="1:8" ht="30" customHeight="1">
      <c r="A13" s="43" t="s">
        <v>41</v>
      </c>
      <c r="B13" s="7">
        <v>3731380</v>
      </c>
      <c r="C13" s="7">
        <v>3847000</v>
      </c>
      <c r="D13" s="7">
        <v>3925000</v>
      </c>
      <c r="E13" s="7">
        <v>4003000</v>
      </c>
      <c r="F13" s="46">
        <f t="shared" si="0"/>
        <v>1.0309858550991857</v>
      </c>
      <c r="G13" s="46">
        <f t="shared" si="0"/>
        <v>1.020275539381336</v>
      </c>
      <c r="H13" s="46">
        <f t="shared" si="1"/>
        <v>1.019872611464968</v>
      </c>
    </row>
    <row r="14" spans="1:8" ht="39.75" customHeight="1">
      <c r="A14" s="56" t="s">
        <v>54</v>
      </c>
      <c r="B14" s="37">
        <v>5672</v>
      </c>
      <c r="C14" s="7">
        <v>0</v>
      </c>
      <c r="D14" s="7">
        <v>0</v>
      </c>
      <c r="E14" s="7">
        <v>0</v>
      </c>
      <c r="F14" s="42" t="s">
        <v>40</v>
      </c>
      <c r="G14" s="42" t="s">
        <v>40</v>
      </c>
      <c r="H14" s="42" t="s">
        <v>40</v>
      </c>
    </row>
    <row r="15" spans="1:8" ht="25.5" customHeight="1">
      <c r="A15" s="43" t="s">
        <v>47</v>
      </c>
      <c r="B15" s="37">
        <v>6500</v>
      </c>
      <c r="C15" s="37">
        <v>6500</v>
      </c>
      <c r="D15" s="37">
        <v>6500</v>
      </c>
      <c r="E15" s="37">
        <v>6500</v>
      </c>
      <c r="F15" s="47">
        <f>+C15/B15</f>
        <v>1</v>
      </c>
      <c r="G15" s="47">
        <f>+D15/C15</f>
        <v>1</v>
      </c>
      <c r="H15" s="46">
        <f>E15/D15</f>
        <v>1</v>
      </c>
    </row>
    <row r="16" spans="1:8" ht="12.75">
      <c r="A16" s="41" t="s">
        <v>42</v>
      </c>
      <c r="B16" s="37">
        <v>0</v>
      </c>
      <c r="C16" s="7">
        <v>0</v>
      </c>
      <c r="D16" s="7">
        <v>0</v>
      </c>
      <c r="E16" s="7">
        <v>0</v>
      </c>
      <c r="F16" s="42" t="s">
        <v>40</v>
      </c>
      <c r="G16" s="42" t="s">
        <v>40</v>
      </c>
      <c r="H16" s="42" t="s">
        <v>40</v>
      </c>
    </row>
    <row r="17" spans="1:8" ht="12.75">
      <c r="A17" s="38" t="s">
        <v>43</v>
      </c>
      <c r="B17" s="44">
        <f>SUM(B5:B16)</f>
        <v>7506525</v>
      </c>
      <c r="C17" s="44">
        <f>SUM(C5:C16)</f>
        <v>7732180</v>
      </c>
      <c r="D17" s="44">
        <f>SUM(D5:D16)</f>
        <v>7899430</v>
      </c>
      <c r="E17" s="44">
        <f>SUM(E5:E16)</f>
        <v>8051720</v>
      </c>
      <c r="F17" s="45">
        <f t="shared" si="0"/>
        <v>1.0300611801066406</v>
      </c>
      <c r="G17" s="45">
        <f t="shared" si="0"/>
        <v>1.0216303810826959</v>
      </c>
      <c r="H17" s="45">
        <f t="shared" si="1"/>
        <v>1.019278606177914</v>
      </c>
    </row>
    <row r="18" spans="2:5" ht="12.75">
      <c r="B18" s="25"/>
      <c r="C18" s="25"/>
      <c r="D18" s="25"/>
      <c r="E18" s="25"/>
    </row>
  </sheetData>
  <printOptions/>
  <pageMargins left="0.75" right="0.75" top="1" bottom="1" header="0.4921259845" footer="0.4921259845"/>
  <pageSetup firstPageNumber="2" useFirstPageNumber="1" fitToHeight="0" fitToWidth="1" horizontalDpi="600" verticalDpi="600" orientation="portrait" paperSize="9" scale="90" r:id="rId3"/>
  <headerFooter alignWithMargins="0">
    <oddFooter>&amp;C&amp;P</oddFooter>
  </headerFooter>
  <legacyDrawing r:id="rId2"/>
  <oleObjects>
    <oleObject progId="Word.Document.8" shapeId="19690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I68"/>
  <sheetViews>
    <sheetView workbookViewId="0" topLeftCell="A13">
      <selection activeCell="G49" sqref="G49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21" customWidth="1"/>
    <col min="6" max="6" width="13.00390625" style="0" customWidth="1"/>
  </cols>
  <sheetData>
    <row r="1" ht="20.25">
      <c r="A1" s="1" t="s">
        <v>17</v>
      </c>
    </row>
    <row r="2" spans="1:5" ht="20.25">
      <c r="A2" s="1" t="s">
        <v>18</v>
      </c>
      <c r="B2" s="2"/>
      <c r="C2" s="2"/>
      <c r="D2" s="20"/>
      <c r="E2" s="20"/>
    </row>
    <row r="3" ht="10.5" customHeight="1">
      <c r="A3" s="3"/>
    </row>
    <row r="4" spans="2:6" ht="22.5">
      <c r="B4" s="4" t="s">
        <v>1</v>
      </c>
      <c r="C4" s="4" t="s">
        <v>2</v>
      </c>
      <c r="D4" s="5">
        <v>2009</v>
      </c>
      <c r="E4" s="5">
        <v>2010</v>
      </c>
      <c r="F4" s="5">
        <v>2011</v>
      </c>
    </row>
    <row r="5" spans="1:6" ht="15.75">
      <c r="A5" s="6" t="s">
        <v>3</v>
      </c>
      <c r="B5" s="7">
        <v>23024</v>
      </c>
      <c r="C5" s="7">
        <v>26150</v>
      </c>
      <c r="D5" s="8">
        <v>35900</v>
      </c>
      <c r="E5" s="8">
        <v>35900</v>
      </c>
      <c r="F5" s="8">
        <v>35900</v>
      </c>
    </row>
    <row r="6" spans="1:6" ht="15.75">
      <c r="A6" s="19"/>
      <c r="B6" s="23"/>
      <c r="C6" s="23"/>
      <c r="D6" s="24"/>
      <c r="E6" s="24"/>
      <c r="F6" s="24"/>
    </row>
    <row r="7" spans="1:4" ht="12.75">
      <c r="A7" s="13"/>
      <c r="B7" s="13"/>
      <c r="C7" s="13"/>
      <c r="D7" s="33"/>
    </row>
    <row r="8" spans="1:4" ht="12.75">
      <c r="A8" s="13"/>
      <c r="B8" s="13"/>
      <c r="C8" s="13"/>
      <c r="D8" s="33"/>
    </row>
    <row r="9" spans="1:4" ht="12.75">
      <c r="A9" s="13"/>
      <c r="B9" s="13"/>
      <c r="C9" s="13"/>
      <c r="D9" s="33"/>
    </row>
    <row r="10" spans="1:4" ht="12.75">
      <c r="A10" s="13"/>
      <c r="B10" s="13"/>
      <c r="C10" s="13"/>
      <c r="D10" s="33"/>
    </row>
    <row r="11" spans="1:4" ht="12.75">
      <c r="A11" s="13"/>
      <c r="B11" s="13"/>
      <c r="C11" s="13"/>
      <c r="D11" s="33"/>
    </row>
    <row r="12" spans="1:4" ht="12.75">
      <c r="A12" s="13"/>
      <c r="B12" s="13"/>
      <c r="C12" s="13"/>
      <c r="D12" s="33"/>
    </row>
    <row r="13" spans="1:4" ht="12.75">
      <c r="A13" s="13"/>
      <c r="B13" s="13"/>
      <c r="C13" s="13"/>
      <c r="D13" s="33"/>
    </row>
    <row r="14" spans="1:4" ht="12.75">
      <c r="A14" s="13"/>
      <c r="B14" s="13"/>
      <c r="C14" s="13"/>
      <c r="D14" s="33"/>
    </row>
    <row r="15" spans="1:4" ht="12.75">
      <c r="A15" s="13"/>
      <c r="B15" s="13"/>
      <c r="C15" s="13"/>
      <c r="D15" s="33"/>
    </row>
    <row r="16" spans="1:4" ht="12.75">
      <c r="A16" s="13"/>
      <c r="B16" s="13"/>
      <c r="C16" s="13"/>
      <c r="D16" s="33"/>
    </row>
    <row r="17" spans="1:4" ht="12.75">
      <c r="A17" s="13"/>
      <c r="B17" s="13"/>
      <c r="C17" s="13"/>
      <c r="D17" s="33"/>
    </row>
    <row r="18" spans="1:4" ht="12.75">
      <c r="A18" s="13"/>
      <c r="B18" s="13"/>
      <c r="C18" s="13"/>
      <c r="D18" s="33"/>
    </row>
    <row r="19" spans="1:4" ht="12.75">
      <c r="A19" s="13"/>
      <c r="B19" s="13"/>
      <c r="C19" s="13"/>
      <c r="D19" s="33"/>
    </row>
    <row r="20" spans="1:4" ht="12.75">
      <c r="A20" s="13"/>
      <c r="B20" s="13"/>
      <c r="C20" s="13"/>
      <c r="D20" s="33"/>
    </row>
    <row r="21" spans="1:4" ht="12.75">
      <c r="A21" s="13"/>
      <c r="B21" s="13"/>
      <c r="C21" s="13"/>
      <c r="D21" s="33"/>
    </row>
    <row r="22" spans="1:4" ht="12.75">
      <c r="A22" s="13"/>
      <c r="B22" s="13"/>
      <c r="C22" s="13"/>
      <c r="D22" s="33"/>
    </row>
    <row r="23" spans="1:4" ht="12.75">
      <c r="A23" s="13"/>
      <c r="B23" s="13"/>
      <c r="C23" s="13"/>
      <c r="D23" s="33"/>
    </row>
    <row r="24" spans="1:4" ht="12.75">
      <c r="A24" s="13"/>
      <c r="B24" s="13"/>
      <c r="C24" s="13"/>
      <c r="D24" s="33"/>
    </row>
    <row r="25" spans="1:4" ht="15" customHeight="1">
      <c r="A25" s="13"/>
      <c r="B25" s="13"/>
      <c r="C25" s="13"/>
      <c r="D25" s="33"/>
    </row>
    <row r="26" spans="2:6" ht="22.5">
      <c r="B26" s="4" t="s">
        <v>1</v>
      </c>
      <c r="C26" s="4" t="s">
        <v>2</v>
      </c>
      <c r="D26" s="5">
        <v>2009</v>
      </c>
      <c r="E26" s="5">
        <v>2010</v>
      </c>
      <c r="F26" s="5">
        <v>2011</v>
      </c>
    </row>
    <row r="27" spans="1:6" ht="15.75">
      <c r="A27" s="6" t="s">
        <v>4</v>
      </c>
      <c r="B27" s="7">
        <v>81367</v>
      </c>
      <c r="C27" s="7">
        <v>70720</v>
      </c>
      <c r="D27" s="8">
        <v>66700</v>
      </c>
      <c r="E27" s="8">
        <v>66700</v>
      </c>
      <c r="F27" s="8">
        <v>96700</v>
      </c>
    </row>
    <row r="28" spans="1:9" ht="15.75">
      <c r="A28" s="19"/>
      <c r="B28" s="23"/>
      <c r="C28" s="23"/>
      <c r="D28" s="24"/>
      <c r="E28" s="24"/>
      <c r="F28" s="24"/>
      <c r="I28" s="25"/>
    </row>
    <row r="29" spans="1:9" ht="12.75">
      <c r="A29" s="13"/>
      <c r="B29" s="13"/>
      <c r="C29" s="13"/>
      <c r="D29" s="33"/>
      <c r="I29" s="25"/>
    </row>
    <row r="30" spans="1:9" ht="12.75">
      <c r="A30" s="13"/>
      <c r="B30" s="13"/>
      <c r="C30" s="13"/>
      <c r="D30" s="33"/>
      <c r="I30" s="25"/>
    </row>
    <row r="31" spans="1:4" ht="12.75" hidden="1">
      <c r="A31" s="13"/>
      <c r="B31" s="13"/>
      <c r="C31" s="13"/>
      <c r="D31" s="33"/>
    </row>
    <row r="32" spans="1:4" ht="12.75" hidden="1">
      <c r="A32" s="13"/>
      <c r="B32" s="13"/>
      <c r="C32" s="13"/>
      <c r="D32" s="33"/>
    </row>
    <row r="33" spans="1:4" ht="12.75" hidden="1">
      <c r="A33" s="13"/>
      <c r="B33" s="13"/>
      <c r="C33" s="13"/>
      <c r="D33" s="33"/>
    </row>
    <row r="34" spans="1:4" ht="12.75" hidden="1">
      <c r="A34" s="13"/>
      <c r="B34" s="13"/>
      <c r="C34" s="13"/>
      <c r="D34" s="33"/>
    </row>
    <row r="35" spans="1:4" ht="12.75" hidden="1">
      <c r="A35" s="13"/>
      <c r="B35" s="13"/>
      <c r="C35" s="13"/>
      <c r="D35" s="33"/>
    </row>
    <row r="36" spans="1:4" ht="12.75" hidden="1">
      <c r="A36" s="13"/>
      <c r="B36" s="13"/>
      <c r="C36" s="13"/>
      <c r="D36" s="33"/>
    </row>
    <row r="37" spans="1:4" ht="12.75" hidden="1">
      <c r="A37" s="13"/>
      <c r="B37" s="13"/>
      <c r="C37" s="13"/>
      <c r="D37" s="33"/>
    </row>
    <row r="38" spans="1:4" ht="12.75" hidden="1">
      <c r="A38" s="13"/>
      <c r="B38" s="13"/>
      <c r="C38" s="13"/>
      <c r="D38" s="33"/>
    </row>
    <row r="39" spans="1:4" ht="12.75">
      <c r="A39" s="13"/>
      <c r="B39" s="13"/>
      <c r="C39" s="13"/>
      <c r="D39" s="33"/>
    </row>
    <row r="40" spans="1:4" ht="12.75">
      <c r="A40" s="13"/>
      <c r="B40" s="13"/>
      <c r="C40" s="13"/>
      <c r="D40" s="33"/>
    </row>
    <row r="41" spans="1:4" ht="12.75">
      <c r="A41" s="13"/>
      <c r="B41" s="13"/>
      <c r="C41" s="13"/>
      <c r="D41" s="33"/>
    </row>
    <row r="42" spans="1:4" ht="12.75">
      <c r="A42" s="13"/>
      <c r="B42" s="13"/>
      <c r="C42" s="13"/>
      <c r="D42" s="33"/>
    </row>
    <row r="43" spans="1:8" ht="12.75">
      <c r="A43" s="13"/>
      <c r="B43" s="13"/>
      <c r="C43" s="13"/>
      <c r="D43" s="33"/>
      <c r="H43" s="25"/>
    </row>
    <row r="44" spans="1:4" ht="12.75">
      <c r="A44" s="13"/>
      <c r="B44" s="13"/>
      <c r="C44" s="13"/>
      <c r="D44" s="33"/>
    </row>
    <row r="45" spans="1:4" ht="12.75">
      <c r="A45" s="13"/>
      <c r="B45" s="13"/>
      <c r="C45" s="13"/>
      <c r="D45" s="33"/>
    </row>
    <row r="46" spans="1:4" ht="12.75">
      <c r="A46" s="13"/>
      <c r="B46" s="13"/>
      <c r="C46" s="13"/>
      <c r="D46" s="33"/>
    </row>
    <row r="47" spans="1:4" ht="12.75">
      <c r="A47" s="13"/>
      <c r="B47" s="13"/>
      <c r="C47" s="13"/>
      <c r="D47" s="33"/>
    </row>
    <row r="48" spans="1:4" ht="12.75">
      <c r="A48" s="13"/>
      <c r="B48" s="13"/>
      <c r="C48" s="13"/>
      <c r="D48" s="33"/>
    </row>
    <row r="49" spans="1:4" ht="12.75">
      <c r="A49" s="13"/>
      <c r="B49" s="13"/>
      <c r="C49" s="13"/>
      <c r="D49" s="33"/>
    </row>
    <row r="50" spans="1:4" ht="12.75">
      <c r="A50" s="13"/>
      <c r="B50" s="13"/>
      <c r="C50" s="13"/>
      <c r="D50" s="33"/>
    </row>
    <row r="51" spans="1:4" ht="12.75">
      <c r="A51" s="13"/>
      <c r="B51" s="13"/>
      <c r="C51" s="13"/>
      <c r="D51" s="33"/>
    </row>
    <row r="52" spans="1:4" ht="12.75">
      <c r="A52" s="13"/>
      <c r="B52" s="13"/>
      <c r="C52" s="13"/>
      <c r="D52" s="33"/>
    </row>
    <row r="53" spans="1:4" ht="12.75">
      <c r="A53" s="13"/>
      <c r="B53" s="13"/>
      <c r="C53" s="13"/>
      <c r="D53" s="33"/>
    </row>
    <row r="54" spans="1:4" ht="12.75">
      <c r="A54" s="13"/>
      <c r="B54" s="13"/>
      <c r="C54" s="13"/>
      <c r="D54" s="33"/>
    </row>
    <row r="55" spans="1:4" ht="12.75">
      <c r="A55" s="13"/>
      <c r="B55" s="13"/>
      <c r="C55" s="13"/>
      <c r="D55" s="33"/>
    </row>
    <row r="56" spans="1:4" ht="12.75">
      <c r="A56" s="13"/>
      <c r="B56" s="13"/>
      <c r="C56" s="13"/>
      <c r="D56" s="33"/>
    </row>
    <row r="57" spans="1:4" ht="12.75">
      <c r="A57" s="13"/>
      <c r="B57" s="13"/>
      <c r="C57" s="13"/>
      <c r="D57" s="33"/>
    </row>
    <row r="58" spans="1:4" ht="12.75">
      <c r="A58" s="13"/>
      <c r="B58" s="13"/>
      <c r="C58" s="13"/>
      <c r="D58" s="33"/>
    </row>
    <row r="59" spans="1:4" ht="12.75">
      <c r="A59" s="13"/>
      <c r="B59" s="13"/>
      <c r="C59" s="13"/>
      <c r="D59" s="33"/>
    </row>
    <row r="60" spans="1:4" ht="12.75">
      <c r="A60" s="13"/>
      <c r="B60" s="13"/>
      <c r="C60" s="13"/>
      <c r="D60" s="33"/>
    </row>
    <row r="61" spans="1:4" ht="12.75">
      <c r="A61" s="13"/>
      <c r="B61" s="13"/>
      <c r="C61" s="13"/>
      <c r="D61" s="33"/>
    </row>
    <row r="62" spans="1:4" ht="12.75">
      <c r="A62" s="13"/>
      <c r="B62" s="13"/>
      <c r="C62" s="13"/>
      <c r="D62" s="33"/>
    </row>
    <row r="63" spans="2:6" ht="22.5">
      <c r="B63" s="4" t="s">
        <v>1</v>
      </c>
      <c r="C63" s="4" t="s">
        <v>2</v>
      </c>
      <c r="D63" s="5">
        <v>2009</v>
      </c>
      <c r="E63" s="5">
        <v>2010</v>
      </c>
      <c r="F63" s="5">
        <v>2011</v>
      </c>
    </row>
    <row r="64" spans="1:7" ht="15.75">
      <c r="A64" s="14" t="s">
        <v>5</v>
      </c>
      <c r="B64" s="15">
        <f>B5+B27</f>
        <v>104391</v>
      </c>
      <c r="C64" s="15">
        <f>C5+C27</f>
        <v>96870</v>
      </c>
      <c r="D64" s="16">
        <f>+D27+D5</f>
        <v>102600</v>
      </c>
      <c r="E64" s="16">
        <f>+E27+E5</f>
        <v>102600</v>
      </c>
      <c r="F64" s="16">
        <f>F5+F27</f>
        <v>132600</v>
      </c>
      <c r="G64" s="25"/>
    </row>
    <row r="65" spans="1:5" ht="12.75">
      <c r="A65" s="13"/>
      <c r="D65" s="17"/>
      <c r="E65" s="17"/>
    </row>
    <row r="66" ht="12.75">
      <c r="A66" s="13"/>
    </row>
    <row r="68" ht="12.75">
      <c r="A68" s="34"/>
    </row>
  </sheetData>
  <printOptions/>
  <pageMargins left="0.75" right="0.75" top="1" bottom="1" header="0.4921259845" footer="0.4921259845"/>
  <pageSetup firstPageNumber="3" useFirstPageNumber="1" fitToHeight="1" fitToWidth="1" horizontalDpi="600" verticalDpi="600" orientation="portrait" paperSize="9" scale="93" r:id="rId4"/>
  <headerFooter alignWithMargins="0">
    <oddFooter>&amp;C&amp;P</oddFooter>
  </headerFooter>
  <legacyDrawing r:id="rId3"/>
  <oleObjects>
    <oleObject progId="Word.Document.8" shapeId="1595293" r:id="rId1"/>
    <oleObject progId="Word.Document.8" shapeId="159529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F128"/>
  <sheetViews>
    <sheetView workbookViewId="0" topLeftCell="A22">
      <selection activeCell="G39" sqref="G39"/>
    </sheetView>
  </sheetViews>
  <sheetFormatPr defaultColWidth="9.00390625" defaultRowHeight="12.75"/>
  <cols>
    <col min="1" max="1" width="41.875" style="0" customWidth="1"/>
    <col min="2" max="3" width="11.75390625" style="0" customWidth="1"/>
    <col min="4" max="5" width="11.75390625" style="21" customWidth="1"/>
    <col min="6" max="6" width="11.75390625" style="0" customWidth="1"/>
  </cols>
  <sheetData>
    <row r="1" spans="1:5" ht="20.25">
      <c r="A1" s="1" t="s">
        <v>19</v>
      </c>
      <c r="B1" s="2"/>
      <c r="C1" s="2"/>
      <c r="D1" s="20"/>
      <c r="E1" s="20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4251859</v>
      </c>
      <c r="C4" s="7">
        <v>4091775</v>
      </c>
      <c r="D4" s="8">
        <v>4229400</v>
      </c>
      <c r="E4" s="8">
        <v>4322900</v>
      </c>
      <c r="F4" s="8">
        <v>4415500</v>
      </c>
    </row>
    <row r="5" spans="1:6" ht="15.75">
      <c r="A5" s="19"/>
      <c r="B5" s="23"/>
      <c r="C5" s="23"/>
      <c r="D5" s="24"/>
      <c r="E5" s="24"/>
      <c r="F5" s="24"/>
    </row>
    <row r="6" spans="1:5" ht="12.75" customHeight="1">
      <c r="A6" s="19"/>
      <c r="B6" s="23"/>
      <c r="C6" s="23"/>
      <c r="D6" s="24"/>
      <c r="E6" s="24"/>
    </row>
    <row r="7" spans="1:5" ht="12.75" customHeight="1">
      <c r="A7" s="19"/>
      <c r="B7" s="23"/>
      <c r="C7" s="23"/>
      <c r="D7" s="24"/>
      <c r="E7" s="24"/>
    </row>
    <row r="8" spans="1:5" ht="12.75" customHeight="1">
      <c r="A8" s="19"/>
      <c r="B8" s="23"/>
      <c r="C8" s="23"/>
      <c r="D8" s="24"/>
      <c r="E8" s="24"/>
    </row>
    <row r="9" spans="1:5" ht="12.75" customHeight="1">
      <c r="A9" s="19"/>
      <c r="B9" s="23"/>
      <c r="C9" s="23"/>
      <c r="D9" s="24"/>
      <c r="E9" s="24"/>
    </row>
    <row r="10" spans="1:5" ht="12.75" customHeight="1">
      <c r="A10" s="19"/>
      <c r="B10" s="23"/>
      <c r="C10" s="23"/>
      <c r="D10" s="24"/>
      <c r="E10" s="24"/>
    </row>
    <row r="11" spans="1:5" ht="12.75" customHeight="1">
      <c r="A11" s="19"/>
      <c r="B11" s="23"/>
      <c r="C11" s="23"/>
      <c r="D11" s="24"/>
      <c r="E11" s="24"/>
    </row>
    <row r="12" spans="1:5" ht="12.75" customHeight="1">
      <c r="A12" s="19"/>
      <c r="B12" s="23"/>
      <c r="C12" s="23"/>
      <c r="D12" s="24"/>
      <c r="E12" s="24"/>
    </row>
    <row r="13" spans="1:5" ht="12.75" customHeight="1">
      <c r="A13" s="19"/>
      <c r="B13" s="23"/>
      <c r="C13" s="23"/>
      <c r="D13" s="24"/>
      <c r="E13" s="24"/>
    </row>
    <row r="14" spans="1:5" ht="12.75" customHeight="1">
      <c r="A14" s="19"/>
      <c r="B14" s="23"/>
      <c r="C14" s="23"/>
      <c r="D14" s="24"/>
      <c r="E14" s="24"/>
    </row>
    <row r="15" spans="1:5" ht="12.75" customHeight="1">
      <c r="A15" s="19"/>
      <c r="B15" s="23"/>
      <c r="C15" s="23"/>
      <c r="D15" s="24"/>
      <c r="E15" s="24"/>
    </row>
    <row r="16" spans="1:5" ht="12.75" customHeight="1">
      <c r="A16" s="19"/>
      <c r="B16" s="23"/>
      <c r="C16" s="23"/>
      <c r="D16" s="24"/>
      <c r="E16" s="24"/>
    </row>
    <row r="17" spans="1:5" ht="12.75" customHeight="1">
      <c r="A17" s="19"/>
      <c r="B17" s="23"/>
      <c r="C17" s="23"/>
      <c r="D17" s="24"/>
      <c r="E17" s="24"/>
    </row>
    <row r="18" spans="1:5" ht="12.75" customHeight="1">
      <c r="A18" s="19"/>
      <c r="B18" s="23"/>
      <c r="C18" s="23"/>
      <c r="D18" s="24"/>
      <c r="E18" s="24"/>
    </row>
    <row r="19" spans="1:5" ht="12.75" customHeight="1">
      <c r="A19" s="19"/>
      <c r="B19" s="23"/>
      <c r="C19" s="23"/>
      <c r="D19" s="24"/>
      <c r="E19" s="24"/>
    </row>
    <row r="20" spans="1:5" ht="12.75" customHeight="1">
      <c r="A20" s="19"/>
      <c r="B20" s="23"/>
      <c r="C20" s="23"/>
      <c r="D20" s="24"/>
      <c r="E20" s="24"/>
    </row>
    <row r="21" spans="1:5" ht="12.75" customHeight="1">
      <c r="A21" s="19"/>
      <c r="B21" s="23"/>
      <c r="C21" s="23"/>
      <c r="D21" s="24"/>
      <c r="E21" s="24"/>
    </row>
    <row r="22" spans="1:5" ht="12.75" customHeight="1">
      <c r="A22" s="19"/>
      <c r="B22" s="23"/>
      <c r="C22" s="23"/>
      <c r="D22" s="24"/>
      <c r="E22" s="24"/>
    </row>
    <row r="23" spans="1:5" ht="12.75" customHeight="1">
      <c r="A23" s="19"/>
      <c r="B23" s="23"/>
      <c r="C23" s="23"/>
      <c r="D23" s="24"/>
      <c r="E23" s="24"/>
    </row>
    <row r="24" spans="1:5" ht="12.75" customHeight="1">
      <c r="A24" s="19"/>
      <c r="B24" s="23"/>
      <c r="C24" s="23"/>
      <c r="D24" s="24"/>
      <c r="E24" s="24"/>
    </row>
    <row r="25" spans="1:5" ht="12.75" customHeight="1">
      <c r="A25" s="19"/>
      <c r="B25" s="23"/>
      <c r="C25" s="23"/>
      <c r="D25" s="24"/>
      <c r="E25" s="24"/>
    </row>
    <row r="26" spans="1:5" ht="12.75" customHeight="1">
      <c r="A26" s="19"/>
      <c r="B26" s="23"/>
      <c r="C26" s="23"/>
      <c r="D26" s="24"/>
      <c r="E26" s="24"/>
    </row>
    <row r="27" spans="1:5" ht="12.75" customHeight="1">
      <c r="A27" s="19"/>
      <c r="B27" s="23"/>
      <c r="C27" s="23"/>
      <c r="D27" s="24"/>
      <c r="E27" s="24"/>
    </row>
    <row r="28" spans="1:5" ht="12.75" customHeight="1">
      <c r="A28" s="19"/>
      <c r="B28" s="23"/>
      <c r="C28" s="23"/>
      <c r="D28" s="24"/>
      <c r="E28" s="24"/>
    </row>
    <row r="29" spans="1:5" ht="12.75" customHeight="1">
      <c r="A29" s="19"/>
      <c r="B29" s="23"/>
      <c r="C29" s="23"/>
      <c r="D29" s="24"/>
      <c r="E29" s="24"/>
    </row>
    <row r="30" spans="1:5" ht="12.75" customHeight="1">
      <c r="A30" s="19"/>
      <c r="B30" s="23"/>
      <c r="C30" s="23"/>
      <c r="D30" s="24"/>
      <c r="E30" s="24"/>
    </row>
    <row r="31" spans="1:5" ht="12.75" customHeight="1">
      <c r="A31" s="19"/>
      <c r="B31" s="23"/>
      <c r="C31" s="23"/>
      <c r="D31" s="24"/>
      <c r="E31" s="24"/>
    </row>
    <row r="32" spans="1:5" ht="12.75" customHeight="1">
      <c r="A32" s="19"/>
      <c r="B32" s="23"/>
      <c r="C32" s="23"/>
      <c r="D32" s="24"/>
      <c r="E32" s="24"/>
    </row>
    <row r="33" spans="1:5" ht="12.75" customHeight="1">
      <c r="A33" s="19"/>
      <c r="B33" s="23"/>
      <c r="C33" s="23"/>
      <c r="D33" s="24"/>
      <c r="E33" s="24"/>
    </row>
    <row r="34" spans="1:5" ht="12.75" customHeight="1">
      <c r="A34" s="19"/>
      <c r="B34" s="23"/>
      <c r="C34" s="23"/>
      <c r="D34" s="24"/>
      <c r="E34" s="24"/>
    </row>
    <row r="35" spans="1:5" ht="12.75" customHeight="1">
      <c r="A35" s="19"/>
      <c r="B35" s="23"/>
      <c r="C35" s="23"/>
      <c r="D35" s="24"/>
      <c r="E35" s="24"/>
    </row>
    <row r="36" spans="1:5" ht="12.75" customHeight="1">
      <c r="A36" s="19"/>
      <c r="B36" s="23"/>
      <c r="C36" s="23"/>
      <c r="D36" s="24"/>
      <c r="E36" s="24"/>
    </row>
    <row r="37" spans="1:5" ht="12.75" customHeight="1">
      <c r="A37" s="19"/>
      <c r="B37" s="23"/>
      <c r="C37" s="23"/>
      <c r="D37" s="24"/>
      <c r="E37" s="24"/>
    </row>
    <row r="38" spans="1:5" ht="12.75" customHeight="1">
      <c r="A38" s="19"/>
      <c r="B38" s="23"/>
      <c r="C38" s="23"/>
      <c r="D38" s="24"/>
      <c r="E38" s="24"/>
    </row>
    <row r="39" spans="1:5" ht="12.75" customHeight="1">
      <c r="A39" s="19"/>
      <c r="B39" s="23"/>
      <c r="C39" s="23"/>
      <c r="D39" s="24"/>
      <c r="E39" s="24"/>
    </row>
    <row r="40" spans="1:5" ht="12.75" customHeight="1">
      <c r="A40" s="19"/>
      <c r="B40" s="23"/>
      <c r="C40" s="23"/>
      <c r="D40" s="24"/>
      <c r="E40" s="24"/>
    </row>
    <row r="41" spans="1:5" ht="12.75" customHeight="1">
      <c r="A41" s="19"/>
      <c r="B41" s="23"/>
      <c r="C41" s="23"/>
      <c r="D41" s="24"/>
      <c r="E41" s="24"/>
    </row>
    <row r="42" spans="1:5" ht="12.75" customHeight="1">
      <c r="A42" s="19"/>
      <c r="B42" s="23"/>
      <c r="C42" s="23"/>
      <c r="D42" s="24"/>
      <c r="E42" s="24"/>
    </row>
    <row r="43" spans="1:5" ht="12.75" customHeight="1">
      <c r="A43" s="19"/>
      <c r="B43" s="23"/>
      <c r="C43" s="23"/>
      <c r="D43" s="24"/>
      <c r="E43" s="24"/>
    </row>
    <row r="44" spans="1:5" ht="12.75" customHeight="1">
      <c r="A44" s="19"/>
      <c r="B44" s="23"/>
      <c r="C44" s="23"/>
      <c r="D44" s="24"/>
      <c r="E44" s="24"/>
    </row>
    <row r="45" spans="1:5" ht="12.75" customHeight="1">
      <c r="A45" s="19"/>
      <c r="B45" s="23"/>
      <c r="C45" s="23"/>
      <c r="D45" s="24"/>
      <c r="E45" s="24"/>
    </row>
    <row r="46" spans="1:5" ht="12.75" customHeight="1">
      <c r="A46" s="19"/>
      <c r="B46" s="23"/>
      <c r="C46" s="23"/>
      <c r="D46" s="24"/>
      <c r="E46" s="24"/>
    </row>
    <row r="47" spans="1:5" ht="12.75" customHeight="1">
      <c r="A47" s="19"/>
      <c r="B47" s="23"/>
      <c r="C47" s="23"/>
      <c r="D47" s="24"/>
      <c r="E47" s="24"/>
    </row>
    <row r="48" spans="1:5" ht="12.75" customHeight="1">
      <c r="A48" s="19"/>
      <c r="B48" s="23"/>
      <c r="C48" s="23"/>
      <c r="D48" s="24"/>
      <c r="E48" s="24"/>
    </row>
    <row r="49" spans="1:5" ht="12.75" customHeight="1">
      <c r="A49" s="19"/>
      <c r="B49" s="23"/>
      <c r="C49" s="23"/>
      <c r="D49" s="24"/>
      <c r="E49" s="24"/>
    </row>
    <row r="50" spans="1:5" ht="12.75" customHeight="1">
      <c r="A50" s="19"/>
      <c r="B50" s="23"/>
      <c r="C50" s="23"/>
      <c r="D50" s="24"/>
      <c r="E50" s="24"/>
    </row>
    <row r="51" spans="1:5" ht="12.75" customHeight="1">
      <c r="A51" s="19"/>
      <c r="B51" s="23"/>
      <c r="C51" s="23"/>
      <c r="D51" s="24"/>
      <c r="E51" s="24"/>
    </row>
    <row r="52" spans="1:5" ht="12.75" customHeight="1">
      <c r="A52" s="19"/>
      <c r="B52" s="23"/>
      <c r="C52" s="23"/>
      <c r="D52" s="24"/>
      <c r="E52" s="24"/>
    </row>
    <row r="53" spans="1:5" ht="12.75" customHeight="1">
      <c r="A53" s="19"/>
      <c r="B53" s="23"/>
      <c r="C53" s="23"/>
      <c r="D53" s="24"/>
      <c r="E53" s="24"/>
    </row>
    <row r="54" spans="1:5" ht="12.75" customHeight="1">
      <c r="A54" s="19"/>
      <c r="B54" s="23"/>
      <c r="C54" s="23"/>
      <c r="D54" s="24"/>
      <c r="E54" s="24"/>
    </row>
    <row r="55" spans="1:5" ht="12.75" customHeight="1">
      <c r="A55" s="19"/>
      <c r="B55" s="23"/>
      <c r="C55" s="23"/>
      <c r="D55" s="24"/>
      <c r="E55" s="24"/>
    </row>
    <row r="56" spans="1:5" ht="12.75" customHeight="1">
      <c r="A56" s="19"/>
      <c r="B56" s="23"/>
      <c r="C56" s="23"/>
      <c r="D56" s="24"/>
      <c r="E56" s="24"/>
    </row>
    <row r="57" spans="1:5" ht="12.75" customHeight="1">
      <c r="A57" s="19"/>
      <c r="B57" s="23"/>
      <c r="C57" s="23"/>
      <c r="D57" s="24"/>
      <c r="E57" s="24"/>
    </row>
    <row r="58" spans="1:5" ht="12.75" customHeight="1">
      <c r="A58" s="19"/>
      <c r="B58" s="23"/>
      <c r="C58" s="23"/>
      <c r="D58" s="24"/>
      <c r="E58" s="24"/>
    </row>
    <row r="59" spans="1:5" ht="12.75" customHeight="1">
      <c r="A59" s="19"/>
      <c r="B59" s="23"/>
      <c r="C59" s="23"/>
      <c r="D59" s="24"/>
      <c r="E59" s="24"/>
    </row>
    <row r="60" spans="1:5" ht="12.75" customHeight="1">
      <c r="A60" s="19"/>
      <c r="B60" s="23"/>
      <c r="C60" s="23"/>
      <c r="D60" s="24"/>
      <c r="E60" s="24"/>
    </row>
    <row r="61" spans="1:5" ht="12.75" customHeight="1">
      <c r="A61" s="19"/>
      <c r="B61" s="23"/>
      <c r="C61" s="23"/>
      <c r="D61" s="24"/>
      <c r="E61" s="24"/>
    </row>
    <row r="62" spans="1:5" ht="12.75" customHeight="1">
      <c r="A62" s="19"/>
      <c r="B62" s="23"/>
      <c r="C62" s="23"/>
      <c r="D62" s="24"/>
      <c r="E62" s="24"/>
    </row>
    <row r="63" spans="1:5" ht="12.75" customHeight="1">
      <c r="A63" s="19"/>
      <c r="B63" s="23"/>
      <c r="C63" s="23"/>
      <c r="D63" s="24"/>
      <c r="E63" s="24"/>
    </row>
    <row r="64" spans="1:5" ht="12.75" customHeight="1">
      <c r="A64" s="19"/>
      <c r="B64" s="23"/>
      <c r="C64" s="23"/>
      <c r="D64" s="24"/>
      <c r="E64" s="24"/>
    </row>
    <row r="65" spans="2:6" ht="22.5">
      <c r="B65" s="4" t="s">
        <v>1</v>
      </c>
      <c r="C65" s="4" t="s">
        <v>2</v>
      </c>
      <c r="D65" s="5">
        <v>2009</v>
      </c>
      <c r="E65" s="5">
        <v>2010</v>
      </c>
      <c r="F65" s="5">
        <v>2011</v>
      </c>
    </row>
    <row r="66" spans="1:6" ht="15.75">
      <c r="A66" s="6" t="s">
        <v>4</v>
      </c>
      <c r="B66" s="7">
        <v>13185</v>
      </c>
      <c r="C66" s="7">
        <v>9500</v>
      </c>
      <c r="D66" s="8">
        <v>10200</v>
      </c>
      <c r="E66" s="8">
        <v>13800</v>
      </c>
      <c r="F66" s="8">
        <v>10000</v>
      </c>
    </row>
    <row r="67" spans="1:6" ht="15.75">
      <c r="A67" s="19"/>
      <c r="B67" s="23"/>
      <c r="C67" s="23"/>
      <c r="D67" s="24"/>
      <c r="E67" s="24"/>
      <c r="F67" s="24"/>
    </row>
    <row r="68" spans="1:4" ht="12.75">
      <c r="A68" s="13"/>
      <c r="B68" s="13"/>
      <c r="C68" s="13"/>
      <c r="D68" s="33"/>
    </row>
    <row r="69" spans="1:4" ht="12.75">
      <c r="A69" s="13"/>
      <c r="B69" s="13"/>
      <c r="C69" s="13"/>
      <c r="D69" s="33"/>
    </row>
    <row r="70" spans="1:4" ht="12.75">
      <c r="A70" s="13"/>
      <c r="B70" s="13"/>
      <c r="C70" s="13"/>
      <c r="D70" s="33"/>
    </row>
    <row r="71" spans="1:4" ht="12.75">
      <c r="A71" s="13"/>
      <c r="B71" s="13"/>
      <c r="C71" s="13"/>
      <c r="D71" s="33"/>
    </row>
    <row r="72" spans="1:4" ht="12.75">
      <c r="A72" s="13"/>
      <c r="B72" s="13"/>
      <c r="C72" s="13"/>
      <c r="D72" s="33"/>
    </row>
    <row r="73" spans="1:4" ht="12.75">
      <c r="A73" s="13"/>
      <c r="B73" s="13"/>
      <c r="C73" s="13"/>
      <c r="D73" s="33"/>
    </row>
    <row r="74" spans="1:4" ht="12.75">
      <c r="A74" s="13"/>
      <c r="B74" s="13"/>
      <c r="C74" s="13"/>
      <c r="D74" s="33"/>
    </row>
    <row r="75" spans="1:4" ht="12.75">
      <c r="A75" s="13"/>
      <c r="B75" s="13"/>
      <c r="C75" s="13"/>
      <c r="D75" s="33"/>
    </row>
    <row r="76" spans="1:4" ht="12.75">
      <c r="A76" s="13"/>
      <c r="B76" s="13"/>
      <c r="C76" s="13"/>
      <c r="D76" s="33"/>
    </row>
    <row r="77" spans="1:4" ht="12.75">
      <c r="A77" s="13"/>
      <c r="B77" s="13"/>
      <c r="C77" s="13"/>
      <c r="D77" s="33"/>
    </row>
    <row r="78" spans="1:4" ht="12.75">
      <c r="A78" s="13"/>
      <c r="B78" s="13"/>
      <c r="C78" s="13"/>
      <c r="D78" s="33"/>
    </row>
    <row r="79" spans="1:4" ht="12.75">
      <c r="A79" s="13"/>
      <c r="B79" s="13"/>
      <c r="C79" s="13"/>
      <c r="D79" s="33"/>
    </row>
    <row r="80" spans="1:4" ht="12.75">
      <c r="A80" s="13"/>
      <c r="B80" s="13"/>
      <c r="C80" s="13"/>
      <c r="D80" s="33"/>
    </row>
    <row r="81" spans="1:4" ht="12.75">
      <c r="A81" s="13"/>
      <c r="B81" s="13"/>
      <c r="C81" s="13"/>
      <c r="D81" s="33"/>
    </row>
    <row r="82" spans="1:4" ht="12.75">
      <c r="A82" s="13"/>
      <c r="B82" s="13"/>
      <c r="C82" s="13"/>
      <c r="D82" s="33"/>
    </row>
    <row r="83" spans="1:4" ht="12.75">
      <c r="A83" s="13"/>
      <c r="B83" s="13"/>
      <c r="C83" s="13"/>
      <c r="D83" s="33"/>
    </row>
    <row r="84" spans="1:4" ht="12.75">
      <c r="A84" s="13"/>
      <c r="B84" s="13"/>
      <c r="C84" s="13"/>
      <c r="D84" s="33"/>
    </row>
    <row r="85" spans="1:4" ht="12.75">
      <c r="A85" s="13"/>
      <c r="B85" s="13"/>
      <c r="C85" s="13"/>
      <c r="D85" s="33"/>
    </row>
    <row r="86" spans="2:6" ht="22.5">
      <c r="B86" s="4" t="s">
        <v>1</v>
      </c>
      <c r="C86" s="4" t="s">
        <v>2</v>
      </c>
      <c r="D86" s="5">
        <v>2009</v>
      </c>
      <c r="E86" s="5">
        <v>2010</v>
      </c>
      <c r="F86" s="5">
        <v>2011</v>
      </c>
    </row>
    <row r="87" spans="1:6" ht="15.75">
      <c r="A87" s="6" t="s">
        <v>13</v>
      </c>
      <c r="B87" s="7">
        <v>6003</v>
      </c>
      <c r="C87" s="7">
        <v>7000</v>
      </c>
      <c r="D87" s="8">
        <v>27000</v>
      </c>
      <c r="E87" s="8">
        <v>27000</v>
      </c>
      <c r="F87" s="8">
        <v>27000</v>
      </c>
    </row>
    <row r="88" spans="1:4" ht="12.75">
      <c r="A88" s="13"/>
      <c r="B88" s="13"/>
      <c r="C88" s="13"/>
      <c r="D88" s="33"/>
    </row>
    <row r="89" spans="1:4" ht="12.75">
      <c r="A89" s="13"/>
      <c r="B89" s="13"/>
      <c r="C89" s="13"/>
      <c r="D89" s="33"/>
    </row>
    <row r="90" spans="1:4" ht="12.75">
      <c r="A90" s="13"/>
      <c r="B90" s="13"/>
      <c r="C90" s="13"/>
      <c r="D90" s="33"/>
    </row>
    <row r="91" spans="1:4" ht="12.75">
      <c r="A91" s="13"/>
      <c r="B91" s="13"/>
      <c r="C91" s="13"/>
      <c r="D91" s="33"/>
    </row>
    <row r="92" spans="1:4" ht="12.75">
      <c r="A92" s="13"/>
      <c r="B92" s="13"/>
      <c r="C92" s="13"/>
      <c r="D92" s="33"/>
    </row>
    <row r="93" spans="1:4" ht="12.75">
      <c r="A93" s="13"/>
      <c r="B93" s="13"/>
      <c r="C93" s="13"/>
      <c r="D93" s="33"/>
    </row>
    <row r="94" spans="1:4" ht="12.75">
      <c r="A94" s="13"/>
      <c r="B94" s="13"/>
      <c r="C94" s="13"/>
      <c r="D94" s="33"/>
    </row>
    <row r="95" spans="1:4" ht="12.75">
      <c r="A95" s="13"/>
      <c r="B95" s="13"/>
      <c r="C95" s="13"/>
      <c r="D95" s="33"/>
    </row>
    <row r="96" spans="1:4" ht="12.75">
      <c r="A96" s="13"/>
      <c r="B96" s="13"/>
      <c r="C96" s="13"/>
      <c r="D96" s="33"/>
    </row>
    <row r="97" spans="1:4" ht="12.75">
      <c r="A97" s="13"/>
      <c r="B97" s="13"/>
      <c r="C97" s="13"/>
      <c r="D97" s="33"/>
    </row>
    <row r="98" spans="1:4" ht="12.75">
      <c r="A98" s="13"/>
      <c r="B98" s="13"/>
      <c r="C98" s="13"/>
      <c r="D98" s="33"/>
    </row>
    <row r="99" spans="1:4" ht="12.75">
      <c r="A99" s="13"/>
      <c r="B99" s="13"/>
      <c r="C99" s="13"/>
      <c r="D99" s="33"/>
    </row>
    <row r="100" spans="1:4" ht="12.75">
      <c r="A100" s="13"/>
      <c r="B100" s="13"/>
      <c r="C100" s="13"/>
      <c r="D100" s="33"/>
    </row>
    <row r="101" spans="1:4" ht="12.75">
      <c r="A101" s="13"/>
      <c r="B101" s="13"/>
      <c r="C101" s="13"/>
      <c r="D101" s="33"/>
    </row>
    <row r="102" spans="1:4" ht="12.75">
      <c r="A102" s="13"/>
      <c r="B102" s="13"/>
      <c r="C102" s="13"/>
      <c r="D102" s="33"/>
    </row>
    <row r="103" spans="1:4" ht="12.75">
      <c r="A103" s="13"/>
      <c r="B103" s="13"/>
      <c r="C103" s="13"/>
      <c r="D103" s="33"/>
    </row>
    <row r="104" spans="1:4" ht="12.75">
      <c r="A104" s="13"/>
      <c r="B104" s="13"/>
      <c r="C104" s="13"/>
      <c r="D104" s="33"/>
    </row>
    <row r="105" spans="1:4" ht="12.75">
      <c r="A105" s="13"/>
      <c r="B105" s="13"/>
      <c r="C105" s="13"/>
      <c r="D105" s="33"/>
    </row>
    <row r="106" spans="1:4" ht="12.75">
      <c r="A106" s="13"/>
      <c r="B106" s="13"/>
      <c r="C106" s="13"/>
      <c r="D106" s="33"/>
    </row>
    <row r="107" spans="1:4" ht="12.75">
      <c r="A107" s="13"/>
      <c r="B107" s="13"/>
      <c r="C107" s="13"/>
      <c r="D107" s="33"/>
    </row>
    <row r="108" spans="1:4" ht="12.75">
      <c r="A108" s="13"/>
      <c r="B108" s="13"/>
      <c r="C108" s="13"/>
      <c r="D108" s="33"/>
    </row>
    <row r="109" spans="1:4" ht="12.75">
      <c r="A109" s="13"/>
      <c r="B109" s="13"/>
      <c r="C109" s="13"/>
      <c r="D109" s="33"/>
    </row>
    <row r="110" spans="1:4" ht="12.75">
      <c r="A110" s="13"/>
      <c r="B110" s="13"/>
      <c r="C110" s="13"/>
      <c r="D110" s="33"/>
    </row>
    <row r="111" spans="1:4" ht="12.75">
      <c r="A111" s="13"/>
      <c r="B111" s="13"/>
      <c r="C111" s="13"/>
      <c r="D111" s="33"/>
    </row>
    <row r="112" spans="1:4" ht="12.75">
      <c r="A112" s="13"/>
      <c r="B112" s="13"/>
      <c r="C112" s="13"/>
      <c r="D112" s="33"/>
    </row>
    <row r="113" spans="1:4" ht="12.75">
      <c r="A113" s="13"/>
      <c r="B113" s="13"/>
      <c r="C113" s="13"/>
      <c r="D113" s="33"/>
    </row>
    <row r="114" spans="2:6" ht="22.5">
      <c r="B114" s="4" t="s">
        <v>1</v>
      </c>
      <c r="C114" s="4" t="s">
        <v>2</v>
      </c>
      <c r="D114" s="5">
        <v>2009</v>
      </c>
      <c r="E114" s="5">
        <v>2010</v>
      </c>
      <c r="F114" s="5">
        <v>2011</v>
      </c>
    </row>
    <row r="115" spans="1:6" ht="15.75">
      <c r="A115" s="14" t="s">
        <v>5</v>
      </c>
      <c r="B115" s="15">
        <f>B4+B66+B87</f>
        <v>4271047</v>
      </c>
      <c r="C115" s="15">
        <f>C4+C66+C87</f>
        <v>4108275</v>
      </c>
      <c r="D115" s="16">
        <f>D4+D66+D87</f>
        <v>4266600</v>
      </c>
      <c r="E115" s="16">
        <f>E4+E66+E87</f>
        <v>4363700</v>
      </c>
      <c r="F115" s="16">
        <f>F4+F66+F87</f>
        <v>4452500</v>
      </c>
    </row>
    <row r="122" spans="1:4" ht="12.75">
      <c r="A122" s="13"/>
      <c r="B122" s="13"/>
      <c r="C122" s="13"/>
      <c r="D122" s="33"/>
    </row>
    <row r="123" spans="1:4" ht="12.75">
      <c r="A123" s="13"/>
      <c r="B123" s="13"/>
      <c r="C123" s="13"/>
      <c r="D123" s="33"/>
    </row>
    <row r="124" spans="1:4" ht="12.75">
      <c r="A124" s="13"/>
      <c r="B124" s="13"/>
      <c r="C124" s="13"/>
      <c r="D124" s="33"/>
    </row>
    <row r="125" spans="1:4" ht="12.75">
      <c r="A125" s="13"/>
      <c r="B125" s="13"/>
      <c r="C125" s="13"/>
      <c r="D125" s="33"/>
    </row>
    <row r="126" spans="1:4" ht="12.75">
      <c r="A126" s="13"/>
      <c r="B126" s="13"/>
      <c r="C126" s="13"/>
      <c r="D126" s="33"/>
    </row>
    <row r="127" spans="1:4" ht="12.75">
      <c r="A127" s="13"/>
      <c r="B127" s="13"/>
      <c r="C127" s="13"/>
      <c r="D127" s="33"/>
    </row>
    <row r="128" spans="1:4" ht="12.75">
      <c r="A128" s="13"/>
      <c r="B128" s="13"/>
      <c r="C128" s="13"/>
      <c r="D128" s="33"/>
    </row>
  </sheetData>
  <printOptions/>
  <pageMargins left="0.75" right="0.75" top="1" bottom="1" header="0.4921259845" footer="0.4921259845"/>
  <pageSetup firstPageNumber="4" useFirstPageNumber="1" fitToHeight="0" fitToWidth="1" horizontalDpi="600" verticalDpi="600" orientation="portrait" paperSize="9" scale="86" r:id="rId5"/>
  <headerFooter alignWithMargins="0">
    <oddFooter>&amp;C&amp;P</oddFooter>
  </headerFooter>
  <legacyDrawing r:id="rId4"/>
  <oleObjects>
    <oleObject progId="Word.Document.8" shapeId="1597580" r:id="rId1"/>
    <oleObject progId="Word.Document.8" shapeId="1597581" r:id="rId2"/>
    <oleObject progId="Word.Document.8" shapeId="1597582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F68"/>
  <sheetViews>
    <sheetView workbookViewId="0" topLeftCell="A26">
      <selection activeCell="D57" sqref="D57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21" customWidth="1"/>
    <col min="6" max="6" width="11.75390625" style="0" customWidth="1"/>
  </cols>
  <sheetData>
    <row r="1" spans="1:5" ht="20.25">
      <c r="A1" s="1" t="s">
        <v>7</v>
      </c>
      <c r="B1" s="20"/>
      <c r="C1" s="20"/>
      <c r="D1" s="20"/>
      <c r="E1" s="20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138404</v>
      </c>
      <c r="C4" s="7">
        <v>143010</v>
      </c>
      <c r="D4" s="8">
        <v>148300</v>
      </c>
      <c r="E4" s="22">
        <v>151720</v>
      </c>
      <c r="F4" s="8">
        <v>156270</v>
      </c>
    </row>
    <row r="5" spans="1:6" ht="15.75">
      <c r="A5" s="19"/>
      <c r="B5" s="23"/>
      <c r="C5" s="23"/>
      <c r="D5" s="24"/>
      <c r="E5" s="53"/>
      <c r="F5" s="2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spans="2:6" ht="26.25" customHeight="1">
      <c r="B30" s="4" t="s">
        <v>1</v>
      </c>
      <c r="C30" s="4" t="s">
        <v>2</v>
      </c>
      <c r="D30" s="5">
        <v>2009</v>
      </c>
      <c r="E30" s="5">
        <v>2010</v>
      </c>
      <c r="F30" s="5">
        <v>2011</v>
      </c>
    </row>
    <row r="31" spans="1:6" ht="15.75" customHeight="1">
      <c r="A31" s="6" t="s">
        <v>4</v>
      </c>
      <c r="B31" s="7">
        <v>3486</v>
      </c>
      <c r="C31" s="7">
        <v>550</v>
      </c>
      <c r="D31" s="8">
        <v>500</v>
      </c>
      <c r="E31" s="8">
        <v>2000</v>
      </c>
      <c r="F31" s="8">
        <v>1000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6" spans="1:5" ht="12.75" customHeight="1" hidden="1">
      <c r="A46" s="19"/>
      <c r="B46" s="23"/>
      <c r="C46" s="23"/>
      <c r="D46" s="24"/>
      <c r="E46" s="24"/>
    </row>
    <row r="47" spans="2:6" ht="26.25" customHeight="1">
      <c r="B47" s="4" t="s">
        <v>1</v>
      </c>
      <c r="C47" s="4" t="s">
        <v>2</v>
      </c>
      <c r="D47" s="5">
        <v>2009</v>
      </c>
      <c r="E47" s="5">
        <v>2010</v>
      </c>
      <c r="F47" s="5">
        <v>2011</v>
      </c>
    </row>
    <row r="48" spans="1:6" ht="15.75" customHeight="1">
      <c r="A48" s="14" t="s">
        <v>5</v>
      </c>
      <c r="B48" s="15">
        <f>B4+B31</f>
        <v>141890</v>
      </c>
      <c r="C48" s="15">
        <f>C4+C31</f>
        <v>143560</v>
      </c>
      <c r="D48" s="16">
        <f>D4+D31</f>
        <v>148800</v>
      </c>
      <c r="E48" s="16">
        <f>E4+E31</f>
        <v>153720</v>
      </c>
      <c r="F48" s="16">
        <f>F4+F31</f>
        <v>157270</v>
      </c>
    </row>
    <row r="49" spans="1:5" ht="12.75" customHeight="1">
      <c r="A49" s="19"/>
      <c r="B49" s="23"/>
      <c r="C49" s="23"/>
      <c r="D49" s="24"/>
      <c r="E49" s="2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F55" t="s">
        <v>8</v>
      </c>
    </row>
    <row r="56" spans="1:6" ht="12.75" customHeight="1">
      <c r="A56" s="19"/>
      <c r="B56" s="23"/>
      <c r="C56" s="23"/>
      <c r="D56" s="24"/>
      <c r="E56" s="24"/>
      <c r="F56" t="s">
        <v>9</v>
      </c>
    </row>
    <row r="57" spans="1:5" ht="12.75" customHeight="1">
      <c r="A57" s="19"/>
      <c r="B57" s="23"/>
      <c r="C57" s="23"/>
      <c r="D57" s="24"/>
      <c r="E57" s="24"/>
    </row>
    <row r="58" spans="1:5" ht="12.75" customHeight="1">
      <c r="A58" s="19"/>
      <c r="B58" s="23"/>
      <c r="C58" s="23"/>
      <c r="D58" s="24"/>
      <c r="E58" s="24"/>
    </row>
    <row r="59" spans="1:5" ht="12.75" customHeight="1">
      <c r="A59" s="19"/>
      <c r="B59" s="23"/>
      <c r="C59" s="23"/>
      <c r="D59" s="24"/>
      <c r="E59" s="24"/>
    </row>
    <row r="60" spans="1:5" ht="12.75" customHeight="1">
      <c r="A60" s="19"/>
      <c r="B60" s="23"/>
      <c r="C60" s="23"/>
      <c r="D60" s="24"/>
      <c r="E60" s="24"/>
    </row>
    <row r="61" spans="1:5" ht="12.75" customHeight="1">
      <c r="A61" s="19"/>
      <c r="B61" s="23"/>
      <c r="C61" s="23"/>
      <c r="D61" s="24"/>
      <c r="E61" s="24"/>
    </row>
    <row r="62" spans="1:5" ht="12.75" customHeight="1">
      <c r="A62" s="19"/>
      <c r="B62" s="23"/>
      <c r="C62" s="23"/>
      <c r="D62" s="24"/>
      <c r="E62" s="24"/>
    </row>
    <row r="63" spans="1:5" ht="12.75" customHeight="1">
      <c r="A63" s="19"/>
      <c r="B63" s="23"/>
      <c r="C63" s="23"/>
      <c r="D63" s="24"/>
      <c r="E63" s="24"/>
    </row>
    <row r="64" spans="1:5" ht="12.75" customHeight="1">
      <c r="A64" s="19"/>
      <c r="B64" s="23"/>
      <c r="C64" s="23"/>
      <c r="D64" s="24"/>
      <c r="E64" s="24"/>
    </row>
    <row r="65" spans="1:5" ht="12.75" customHeight="1">
      <c r="A65" s="19"/>
      <c r="B65" s="23"/>
      <c r="C65" s="23"/>
      <c r="D65" s="24"/>
      <c r="E65" s="24"/>
    </row>
    <row r="66" spans="1:5" ht="12.75" customHeight="1">
      <c r="A66" s="19"/>
      <c r="B66" s="23"/>
      <c r="C66" s="23"/>
      <c r="D66" s="24"/>
      <c r="E66" s="24"/>
    </row>
    <row r="67" spans="1:5" ht="12.75" customHeight="1">
      <c r="A67" s="19"/>
      <c r="B67" s="23"/>
      <c r="C67" s="23"/>
      <c r="D67" s="24"/>
      <c r="E67" s="24"/>
    </row>
    <row r="68" spans="1:5" ht="12.75" customHeight="1">
      <c r="A68" s="19"/>
      <c r="B68" s="23"/>
      <c r="C68" s="23"/>
      <c r="D68" s="24"/>
      <c r="E68" s="24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00069" r:id="rId1"/>
    <oleObject progId="Word.Document.8" shapeId="15000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F75"/>
  <sheetViews>
    <sheetView workbookViewId="0" topLeftCell="A55">
      <selection activeCell="G72" sqref="G7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11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348530</v>
      </c>
      <c r="C4" s="7">
        <v>204070</v>
      </c>
      <c r="D4" s="8">
        <f>+ROUND(C4*1.03,-3)</f>
        <v>210000</v>
      </c>
      <c r="E4" s="8">
        <f>+ROUND(D4*1.03,-3)</f>
        <v>216000</v>
      </c>
      <c r="F4" s="8">
        <f>+ROUND(E4*1.03,-3)</f>
        <v>222000</v>
      </c>
    </row>
    <row r="5" spans="1:6" ht="15.75">
      <c r="A5" s="19"/>
      <c r="B5" s="23"/>
      <c r="C5" s="23"/>
      <c r="D5" s="24"/>
      <c r="E5" s="24"/>
      <c r="F5" s="24"/>
    </row>
    <row r="6" spans="1:6" ht="15.75">
      <c r="A6" s="19"/>
      <c r="B6" s="23"/>
      <c r="C6" s="23"/>
      <c r="D6" s="24"/>
      <c r="E6" s="24"/>
      <c r="F6" s="24"/>
    </row>
    <row r="7" spans="1:5" ht="12.75">
      <c r="A7" s="26"/>
      <c r="B7" s="26"/>
      <c r="C7" s="26"/>
      <c r="D7" s="26"/>
      <c r="E7" s="26"/>
    </row>
    <row r="8" ht="12.75">
      <c r="A8" s="26"/>
    </row>
    <row r="32" spans="2:6" ht="22.5">
      <c r="B32" s="4" t="s">
        <v>1</v>
      </c>
      <c r="C32" s="4" t="s">
        <v>2</v>
      </c>
      <c r="D32" s="5">
        <v>2009</v>
      </c>
      <c r="E32" s="5">
        <v>2010</v>
      </c>
      <c r="F32" s="5">
        <v>2011</v>
      </c>
    </row>
    <row r="33" spans="1:6" ht="15.75">
      <c r="A33" s="6" t="s">
        <v>4</v>
      </c>
      <c r="B33" s="7">
        <v>187095</v>
      </c>
      <c r="C33" s="27" t="s">
        <v>12</v>
      </c>
      <c r="D33" s="7"/>
      <c r="E33" s="7"/>
      <c r="F33" s="7"/>
    </row>
    <row r="34" ht="12.75">
      <c r="A34" s="26"/>
    </row>
    <row r="55" spans="2:6" ht="22.5">
      <c r="B55" s="4" t="s">
        <v>1</v>
      </c>
      <c r="C55" s="4" t="s">
        <v>2</v>
      </c>
      <c r="D55" s="5">
        <v>2009</v>
      </c>
      <c r="E55" s="5">
        <v>2010</v>
      </c>
      <c r="F55" s="5">
        <v>2011</v>
      </c>
    </row>
    <row r="56" spans="1:6" ht="15.75">
      <c r="A56" s="6" t="s">
        <v>13</v>
      </c>
      <c r="B56" s="27" t="s">
        <v>12</v>
      </c>
      <c r="C56" s="7">
        <v>300000</v>
      </c>
      <c r="D56" s="7">
        <f>100000+20000+189500</f>
        <v>309500</v>
      </c>
      <c r="E56" s="7">
        <f>100000+20000+189500</f>
        <v>309500</v>
      </c>
      <c r="F56" s="7">
        <f>100000+20000+189500</f>
        <v>309500</v>
      </c>
    </row>
    <row r="57" spans="1:6" ht="15.75">
      <c r="A57" s="19"/>
      <c r="B57" s="54"/>
      <c r="C57" s="23"/>
      <c r="D57" s="23"/>
      <c r="E57" s="23"/>
      <c r="F57" s="23"/>
    </row>
    <row r="74" spans="2:6" ht="22.5">
      <c r="B74" s="4" t="s">
        <v>1</v>
      </c>
      <c r="C74" s="4" t="s">
        <v>2</v>
      </c>
      <c r="D74" s="5">
        <v>2009</v>
      </c>
      <c r="E74" s="5">
        <v>2010</v>
      </c>
      <c r="F74" s="5">
        <v>2011</v>
      </c>
    </row>
    <row r="75" spans="1:6" ht="15.75">
      <c r="A75" s="14" t="s">
        <v>5</v>
      </c>
      <c r="B75" s="15">
        <f>B4+B33</f>
        <v>535625</v>
      </c>
      <c r="C75" s="15">
        <f>C4+C56</f>
        <v>504070</v>
      </c>
      <c r="D75" s="15">
        <f>D4+D33+D56</f>
        <v>519500</v>
      </c>
      <c r="E75" s="15">
        <f>E4+E33+E56</f>
        <v>525500</v>
      </c>
      <c r="F75" s="15">
        <f>F4+F33+F56</f>
        <v>531500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530121" r:id="rId1"/>
    <oleObject progId="Word.Document.8" shapeId="1530123" r:id="rId2"/>
    <oleObject progId="Word.Document.8" shapeId="39631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F50"/>
  <sheetViews>
    <sheetView workbookViewId="0" topLeftCell="A22">
      <selection activeCell="G41" sqref="G4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61" t="s">
        <v>20</v>
      </c>
      <c r="B1" s="61"/>
      <c r="C1" s="6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v>9948</v>
      </c>
      <c r="C4" s="8">
        <v>5300</v>
      </c>
      <c r="D4" s="8">
        <v>7000</v>
      </c>
      <c r="E4" s="22">
        <v>7000</v>
      </c>
      <c r="F4" s="8">
        <v>7000</v>
      </c>
    </row>
    <row r="5" spans="1:6" ht="15.75">
      <c r="A5" s="19"/>
      <c r="B5" s="23"/>
      <c r="C5" s="24"/>
      <c r="D5" s="24"/>
      <c r="E5" s="53"/>
      <c r="F5" s="24"/>
    </row>
    <row r="32" spans="2:6" ht="22.5">
      <c r="B32" s="4" t="s">
        <v>1</v>
      </c>
      <c r="C32" s="4" t="s">
        <v>2</v>
      </c>
      <c r="D32" s="5">
        <v>2009</v>
      </c>
      <c r="E32" s="5">
        <v>2010</v>
      </c>
      <c r="F32" s="5">
        <v>2011</v>
      </c>
    </row>
    <row r="33" spans="1:6" ht="15.75">
      <c r="A33" s="6" t="s">
        <v>4</v>
      </c>
      <c r="B33" s="7">
        <v>0</v>
      </c>
      <c r="C33" s="7">
        <v>180</v>
      </c>
      <c r="D33" s="7">
        <v>6000</v>
      </c>
      <c r="E33" s="7">
        <v>4000</v>
      </c>
      <c r="F33" s="8">
        <v>4000</v>
      </c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2:6" ht="22.5">
      <c r="B49" s="4" t="s">
        <v>1</v>
      </c>
      <c r="C49" s="4" t="s">
        <v>2</v>
      </c>
      <c r="D49" s="5">
        <v>2009</v>
      </c>
      <c r="E49" s="5">
        <v>2010</v>
      </c>
      <c r="F49" s="5">
        <v>2011</v>
      </c>
    </row>
    <row r="50" spans="1:6" ht="15.75">
      <c r="A50" s="14" t="s">
        <v>5</v>
      </c>
      <c r="B50" s="15">
        <f>B4+B33</f>
        <v>9948</v>
      </c>
      <c r="C50" s="15">
        <f>C4+C33</f>
        <v>5480</v>
      </c>
      <c r="D50" s="15">
        <f>D33+D4</f>
        <v>13000</v>
      </c>
      <c r="E50" s="15">
        <f>E33+E4</f>
        <v>11000</v>
      </c>
      <c r="F50" s="16">
        <f>F4+F33</f>
        <v>11000</v>
      </c>
    </row>
  </sheetData>
  <mergeCells count="1">
    <mergeCell ref="A1:C1"/>
  </mergeCells>
  <printOptions/>
  <pageMargins left="0.75" right="0.75" top="1" bottom="1" header="0.4921259845" footer="0.4921259845"/>
  <pageSetup firstPageNumber="9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601366" r:id="rId1"/>
    <oleObject progId="Word.Document.8" shapeId="1601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G28"/>
  <sheetViews>
    <sheetView workbookViewId="0" topLeftCell="A1">
      <selection activeCell="G22" sqref="G2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7" ht="20.25">
      <c r="A1" s="1" t="s">
        <v>6</v>
      </c>
      <c r="B1" s="2"/>
      <c r="C1" s="2"/>
      <c r="D1" s="2"/>
      <c r="E1" s="2"/>
      <c r="G1" s="17"/>
    </row>
    <row r="2" spans="1:7" ht="15.75" customHeight="1">
      <c r="A2" s="3"/>
      <c r="G2" s="17"/>
    </row>
    <row r="3" spans="2:7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  <c r="G3" s="17"/>
    </row>
    <row r="4" spans="1:6" ht="15.75">
      <c r="A4" s="6" t="s">
        <v>3</v>
      </c>
      <c r="B4" s="7">
        <v>245</v>
      </c>
      <c r="C4" s="7">
        <v>300</v>
      </c>
      <c r="D4" s="8">
        <v>300</v>
      </c>
      <c r="E4" s="8">
        <v>300</v>
      </c>
      <c r="F4" s="8">
        <v>300</v>
      </c>
    </row>
    <row r="5" spans="1:4" ht="12.75">
      <c r="A5" s="13"/>
      <c r="B5" s="13"/>
      <c r="C5" s="13"/>
      <c r="D5" s="13"/>
    </row>
    <row r="6" spans="1:4" ht="12.75">
      <c r="A6" s="13"/>
      <c r="B6" s="13"/>
      <c r="C6" s="13"/>
      <c r="D6" s="13"/>
    </row>
    <row r="7" spans="1:4" ht="12.75">
      <c r="A7" s="13"/>
      <c r="B7" s="13"/>
      <c r="C7" s="13"/>
      <c r="D7" s="13"/>
    </row>
    <row r="8" spans="1:4" ht="12.75">
      <c r="A8" s="13"/>
      <c r="B8" s="13"/>
      <c r="C8" s="13"/>
      <c r="D8" s="13"/>
    </row>
    <row r="9" spans="1:4" ht="12.75">
      <c r="A9" s="13"/>
      <c r="B9" s="13"/>
      <c r="C9" s="13"/>
      <c r="D9" s="13"/>
    </row>
    <row r="10" spans="1:4" ht="12.75">
      <c r="A10" s="13"/>
      <c r="B10" s="13"/>
      <c r="C10" s="13"/>
      <c r="D10" s="13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6" ht="22.5">
      <c r="A14" s="18"/>
      <c r="B14" s="4" t="s">
        <v>1</v>
      </c>
      <c r="C14" s="4" t="s">
        <v>2</v>
      </c>
      <c r="D14" s="5">
        <v>2009</v>
      </c>
      <c r="E14" s="5">
        <v>2010</v>
      </c>
      <c r="F14" s="5">
        <v>2011</v>
      </c>
    </row>
    <row r="15" spans="1:6" ht="15.75">
      <c r="A15" s="6" t="s">
        <v>4</v>
      </c>
      <c r="B15" s="7">
        <v>6847</v>
      </c>
      <c r="C15" s="7">
        <v>12600</v>
      </c>
      <c r="D15" s="8">
        <v>10500</v>
      </c>
      <c r="E15" s="8">
        <v>6300</v>
      </c>
      <c r="F15" s="8">
        <v>6600</v>
      </c>
    </row>
    <row r="18" spans="1:6" ht="12.75">
      <c r="A18" s="18"/>
      <c r="B18" s="18"/>
      <c r="C18" s="18"/>
      <c r="D18" s="18"/>
      <c r="E18" s="18"/>
      <c r="F18" s="18"/>
    </row>
    <row r="19" spans="1:6" ht="12.75">
      <c r="A19" s="18"/>
      <c r="B19" s="18"/>
      <c r="C19" s="18"/>
      <c r="D19" s="18"/>
      <c r="E19" s="18"/>
      <c r="F19" s="18"/>
    </row>
    <row r="20" spans="1:6" ht="12.75">
      <c r="A20" s="18"/>
      <c r="B20" s="18"/>
      <c r="C20" s="18"/>
      <c r="D20" s="18"/>
      <c r="E20" s="18"/>
      <c r="F20" s="18"/>
    </row>
    <row r="21" spans="1:6" ht="12.75">
      <c r="A21" s="18"/>
      <c r="B21" s="18"/>
      <c r="C21" s="18"/>
      <c r="D21" s="18"/>
      <c r="E21" s="18"/>
      <c r="F21" s="18"/>
    </row>
    <row r="22" spans="1:5" ht="15.75">
      <c r="A22" s="19"/>
      <c r="B22" s="18"/>
      <c r="C22" s="18"/>
      <c r="D22" s="18"/>
      <c r="E22" s="18"/>
    </row>
    <row r="27" spans="2:6" ht="22.5">
      <c r="B27" s="4" t="s">
        <v>1</v>
      </c>
      <c r="C27" s="4" t="s">
        <v>2</v>
      </c>
      <c r="D27" s="5">
        <v>2009</v>
      </c>
      <c r="E27" s="5">
        <v>2010</v>
      </c>
      <c r="F27" s="5">
        <v>2011</v>
      </c>
    </row>
    <row r="28" spans="1:6" ht="15.75">
      <c r="A28" s="14" t="s">
        <v>5</v>
      </c>
      <c r="B28" s="15">
        <f>B4+B15</f>
        <v>7092</v>
      </c>
      <c r="C28" s="15">
        <f>C4+C15</f>
        <v>12900</v>
      </c>
      <c r="D28" s="15">
        <f>D4+D15</f>
        <v>10800</v>
      </c>
      <c r="E28" s="15">
        <f>E4+E15</f>
        <v>6600</v>
      </c>
      <c r="F28" s="16">
        <f>F4+F15</f>
        <v>6900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498194" r:id="rId1"/>
    <oleObject progId="Word.Document.8" shapeId="444692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F45"/>
  <sheetViews>
    <sheetView workbookViewId="0" topLeftCell="A13">
      <selection activeCell="E28" sqref="E28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16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2009</v>
      </c>
      <c r="E3" s="5">
        <v>2010</v>
      </c>
      <c r="F3" s="5">
        <v>2011</v>
      </c>
    </row>
    <row r="4" spans="1:6" ht="15.75">
      <c r="A4" s="6" t="s">
        <v>3</v>
      </c>
      <c r="B4" s="7">
        <f>1724654+6503</f>
        <v>1731157</v>
      </c>
      <c r="C4" s="7">
        <v>1279490</v>
      </c>
      <c r="D4" s="8">
        <v>1285000</v>
      </c>
      <c r="E4" s="8">
        <v>1401000</v>
      </c>
      <c r="F4" s="8">
        <v>1456000</v>
      </c>
    </row>
    <row r="30" spans="2:6" ht="22.5">
      <c r="B30" s="4" t="s">
        <v>1</v>
      </c>
      <c r="C30" s="4" t="s">
        <v>2</v>
      </c>
      <c r="D30" s="5">
        <v>2009</v>
      </c>
      <c r="E30" s="5">
        <v>2010</v>
      </c>
      <c r="F30" s="5">
        <v>2011</v>
      </c>
    </row>
    <row r="31" spans="1:6" ht="15.75">
      <c r="A31" s="6" t="s">
        <v>4</v>
      </c>
      <c r="B31" s="7">
        <v>27394</v>
      </c>
      <c r="C31" s="7">
        <v>172500</v>
      </c>
      <c r="D31" s="8">
        <v>180000</v>
      </c>
      <c r="E31" s="8">
        <v>190000</v>
      </c>
      <c r="F31" s="8">
        <v>190000</v>
      </c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2:6" ht="22.5">
      <c r="B44" s="4" t="s">
        <v>1</v>
      </c>
      <c r="C44" s="4" t="s">
        <v>2</v>
      </c>
      <c r="D44" s="5">
        <v>2009</v>
      </c>
      <c r="E44" s="5">
        <v>2010</v>
      </c>
      <c r="F44" s="5">
        <v>2011</v>
      </c>
    </row>
    <row r="45" spans="1:6" ht="15.75">
      <c r="A45" s="14" t="s">
        <v>5</v>
      </c>
      <c r="B45" s="15">
        <f>B4+B31</f>
        <v>1758551</v>
      </c>
      <c r="C45" s="15">
        <f>C4+C31</f>
        <v>1451990</v>
      </c>
      <c r="D45" s="16">
        <f>D4+D31</f>
        <v>1465000</v>
      </c>
      <c r="E45" s="16">
        <f>E4+E31</f>
        <v>1591000</v>
      </c>
      <c r="F45" s="16">
        <f>F4+F31</f>
        <v>1646000</v>
      </c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93552" r:id="rId1"/>
    <oleObject progId="Word.Document.8" shapeId="15935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2008-05-28T09:01:43Z</cp:lastPrinted>
  <dcterms:created xsi:type="dcterms:W3CDTF">2008-04-17T11:26:40Z</dcterms:created>
  <dcterms:modified xsi:type="dcterms:W3CDTF">2008-06-11T11:09:48Z</dcterms:modified>
  <cp:category/>
  <cp:version/>
  <cp:contentType/>
  <cp:contentStatus/>
</cp:coreProperties>
</file>