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5_0.bin" ContentType="application/vnd.openxmlformats-officedocument.oleObject"/>
  <Override PartName="/xl/embeddings/oleObject_5_1.bin" ContentType="application/vnd.openxmlformats-officedocument.oleObject"/>
  <Override PartName="/xl/embeddings/oleObject_6_0.bin" ContentType="application/vnd.openxmlformats-officedocument.oleObject"/>
  <Override PartName="/xl/embeddings/oleObject_7_0.bin" ContentType="application/vnd.openxmlformats-officedocument.oleObject"/>
  <Override PartName="/xl/embeddings/oleObject_7_1.bin" ContentType="application/vnd.openxmlformats-officedocument.oleObject"/>
  <Override PartName="/xl/embeddings/oleObject_8_0.bin" ContentType="application/vnd.openxmlformats-officedocument.oleObject"/>
  <Override PartName="/xl/embeddings/oleObject_8_1.bin" ContentType="application/vnd.openxmlformats-officedocument.oleObject"/>
  <Override PartName="/xl/embeddings/oleObject_9_0.bin" ContentType="application/vnd.openxmlformats-officedocument.oleObject"/>
  <Override PartName="/xl/embeddings/oleObject_9_1.bin" ContentType="application/vnd.openxmlformats-officedocument.oleObject"/>
  <Override PartName="/xl/embeddings/oleObject_10_0.bin" ContentType="application/vnd.openxmlformats-officedocument.oleObject"/>
  <Override PartName="/xl/embeddings/oleObject_10_1.bin" ContentType="application/vnd.openxmlformats-officedocument.oleObject"/>
  <Override PartName="/xl/embeddings/oleObject_11_0.bin" ContentType="application/vnd.openxmlformats-officedocument.oleObject"/>
  <Override PartName="/xl/embeddings/oleObject_11_1.bin" ContentType="application/vnd.openxmlformats-officedocument.oleObject"/>
  <Override PartName="/xl/embeddings/oleObject_12_0.bin" ContentType="application/vnd.openxmlformats-officedocument.oleObject"/>
  <Override PartName="/xl/embeddings/oleObject_12_1.bin" ContentType="application/vnd.openxmlformats-officedocument.oleObject"/>
  <Override PartName="/xl/embeddings/oleObject_13_0.bin" ContentType="application/vnd.openxmlformats-officedocument.oleObject"/>
  <Override PartName="/xl/embeddings/oleObject_13_1.bin" ContentType="application/vnd.openxmlformats-officedocument.oleObject"/>
  <Override PartName="/xl/embeddings/oleObject_14_0.bin" ContentType="application/vnd.openxmlformats-officedocument.oleObject"/>
  <Override PartName="/xl/embeddings/oleObject_14_1.bin" ContentType="application/vnd.openxmlformats-officedocument.oleObject"/>
  <Override PartName="/xl/embeddings/oleObject_15_0.bin" ContentType="application/vnd.openxmlformats-officedocument.oleObject"/>
  <Override PartName="/xl/embeddings/oleObject_15_1.bin" ContentType="application/vnd.openxmlformats-officedocument.oleObject"/>
  <Override PartName="/xl/embeddings/oleObject_16_0.bin" ContentType="application/vnd.openxmlformats-officedocument.oleObject"/>
  <Override PartName="/xl/embeddings/oleObject_16_1.bin" ContentType="application/vnd.openxmlformats-officedocument.oleObject"/>
  <Override PartName="/xl/embeddings/oleObject_18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915" activeTab="0"/>
  </bookViews>
  <sheets>
    <sheet name="úvod" sheetId="1" r:id="rId1"/>
    <sheet name="obsah" sheetId="2" r:id="rId2"/>
    <sheet name="celkem" sheetId="3" r:id="rId3"/>
    <sheet name="příjmy" sheetId="4" r:id="rId4"/>
    <sheet name="ZEMĚDĚLSTVÍ" sheetId="5" r:id="rId5"/>
    <sheet name="ŠKOLSTVÍ" sheetId="6" r:id="rId6"/>
    <sheet name="KULTURA" sheetId="7" r:id="rId7"/>
    <sheet name="ZDRAVOT" sheetId="8" r:id="rId8"/>
    <sheet name="ŽIV.PROSTŘ." sheetId="9" r:id="rId9"/>
    <sheet name="ÚZPL" sheetId="10" r:id="rId10"/>
    <sheet name="DOPRAVA" sheetId="11" r:id="rId11"/>
    <sheet name="SOC.VĚCI" sheetId="12" r:id="rId12"/>
    <sheet name="PO a IZS" sheetId="13" r:id="rId13"/>
    <sheet name="ZASTUPITELSTVO" sheetId="14" r:id="rId14"/>
    <sheet name="KRAJS.ÚŘAD" sheetId="15" r:id="rId15"/>
    <sheet name="REG.ROZ" sheetId="16" r:id="rId16"/>
    <sheet name="NEM.MAJETEK" sheetId="17" r:id="rId17"/>
    <sheet name="REZERVA A ROZVOJ" sheetId="18" r:id="rId18"/>
    <sheet name="EU" sheetId="19" r:id="rId19"/>
  </sheets>
  <definedNames>
    <definedName name="_xlnm.Print_Area" localSheetId="10">'DOPRAVA'!$A$1:$E$32</definedName>
    <definedName name="_xlnm.Print_Area" localSheetId="6">'KULTURA'!$A$1:$E$23</definedName>
    <definedName name="_xlnm.Print_Area" localSheetId="16">'NEM.MAJETEK'!$A$1:$E$35</definedName>
    <definedName name="_xlnm.Print_Area" localSheetId="11">'SOC.VĚCI'!$A$1:$E$20</definedName>
    <definedName name="_xlnm.Print_Area" localSheetId="5">'ŠKOLSTVÍ'!$A$1:$E$54</definedName>
    <definedName name="_xlnm.Print_Area" localSheetId="0">'úvod'!$A$1:$I$29</definedName>
    <definedName name="_xlnm.Print_Area" localSheetId="13">'ZASTUPITELSTVO'!$A$1:$E$24</definedName>
    <definedName name="_xlnm.Print_Area" localSheetId="4">'ZEMĚDĚLSTVÍ'!$A$1:$E$64</definedName>
  </definedNames>
  <calcPr fullCalcOnLoad="1"/>
</workbook>
</file>

<file path=xl/comments4.xml><?xml version="1.0" encoding="utf-8"?>
<comments xmlns="http://schemas.openxmlformats.org/spreadsheetml/2006/main">
  <authors>
    <author>vonka</author>
  </authors>
  <commentList>
    <comment ref="C12" authorId="0">
      <text>
        <r>
          <rPr>
            <b/>
            <sz val="8"/>
            <rFont val="Tahoma"/>
            <family val="0"/>
          </rPr>
          <t>vonka:</t>
        </r>
        <r>
          <rPr>
            <sz val="8"/>
            <rFont val="Tahoma"/>
            <family val="0"/>
          </rPr>
          <t xml:space="preserve">
dotace na sociální služby
</t>
        </r>
      </text>
    </comment>
    <comment ref="D12" authorId="0">
      <text>
        <r>
          <rPr>
            <b/>
            <sz val="8"/>
            <rFont val="Tahoma"/>
            <family val="0"/>
          </rPr>
          <t>vonka:</t>
        </r>
        <r>
          <rPr>
            <sz val="8"/>
            <rFont val="Tahoma"/>
            <family val="0"/>
          </rPr>
          <t xml:space="preserve">
dotace na sociální služby</t>
        </r>
      </text>
    </comment>
  </commentList>
</comments>
</file>

<file path=xl/sharedStrings.xml><?xml version="1.0" encoding="utf-8"?>
<sst xmlns="http://schemas.openxmlformats.org/spreadsheetml/2006/main" count="227" uniqueCount="97">
  <si>
    <t>10 KAPITOLA ZASTUPITELSTVO KRAJE</t>
  </si>
  <si>
    <t>Skutečnost 2003</t>
  </si>
  <si>
    <t>BĚŽNÉ VÝDAJE</t>
  </si>
  <si>
    <t>KAPITÁLOVÉ VÝDAJE</t>
  </si>
  <si>
    <t>VÝDAJE CELKEM</t>
  </si>
  <si>
    <t xml:space="preserve">8 KAPITOLA SOCIÁLNÍ VĚCI </t>
  </si>
  <si>
    <t>3 KAPITOLA KULTURA</t>
  </si>
  <si>
    <t>4 KAPITOLA ZDRAVOTNICTVÍ</t>
  </si>
  <si>
    <t>2 KAPITOLA ŠKOLSTVÍ</t>
  </si>
  <si>
    <t>11 KAPITOLA KRAJSKÝ ÚŘAD</t>
  </si>
  <si>
    <t>BĚŽNÉ VÝDAJE v tis.</t>
  </si>
  <si>
    <t>z toho odbor informatiky</t>
  </si>
  <si>
    <t>6 926</t>
  </si>
  <si>
    <t>9 KAPITOLA POŽÁRNÍ OCHRANA A IZS</t>
  </si>
  <si>
    <t>6 KAPITOLA ÚZEMNÍ PLÁNOVÁNÍ</t>
  </si>
  <si>
    <t>5 A 2006</t>
  </si>
  <si>
    <t>1 KAPITOLA ZEMĚDĚLSTVÍ</t>
  </si>
  <si>
    <t>12 KAPITOLA REGIONÁLNÍ ROZVOJ</t>
  </si>
  <si>
    <t>5 KAPITOLA ŽIVOTNÍ PROSTŘEDÍ</t>
  </si>
  <si>
    <t>KOMENTÁŘ K</t>
  </si>
  <si>
    <t xml:space="preserve">ROZPOČTOVÉMU VÝHLEDU KRAJE </t>
  </si>
  <si>
    <t>VYSOČINA NA ROKY 2005 A 2006</t>
  </si>
  <si>
    <t>OBSAH:</t>
  </si>
  <si>
    <t>A SOUHRNNÉ ÚDAJE …………………………………………..</t>
  </si>
  <si>
    <t xml:space="preserve"> KAPITOLA ZEMĚDĚLSTVÍ ………...……………………………</t>
  </si>
  <si>
    <t xml:space="preserve"> KAPITOLA ŠKOLSTVÍ ……….…………..………………………</t>
  </si>
  <si>
    <t xml:space="preserve"> KAPITOLA KULTURA ………..……..……………………………</t>
  </si>
  <si>
    <t xml:space="preserve"> KAPITOLA ZDRAVOTNICTVÍ ……..………….…………………</t>
  </si>
  <si>
    <t xml:space="preserve"> KAPITOLA ŽIVOTNÍ PROSTŘEDÍ ………..…….………………</t>
  </si>
  <si>
    <t xml:space="preserve"> KAPITOLA ÚZEMNÍ PLÁNOVÁNÍ ……………..…….…………</t>
  </si>
  <si>
    <t xml:space="preserve"> KAPITOLA DOPRAVA ……….………………………..…………</t>
  </si>
  <si>
    <t xml:space="preserve"> KAPITOLA SOCIÁLNÍ VĚCI ……………..…………..………….</t>
  </si>
  <si>
    <t xml:space="preserve"> KAPITOLA POŽÁRNÍ OCHRANA A IZS …………...………….</t>
  </si>
  <si>
    <t xml:space="preserve"> KAPITOLA ZASTUPITELSTVO KRAJE …….………..……….</t>
  </si>
  <si>
    <t xml:space="preserve"> KAPITOLA KRAJSKÝ ÚŘAD …………………….……..………</t>
  </si>
  <si>
    <t xml:space="preserve"> KAPITOLA REGIONÁLNÍ ROZVOJ …………….……..……….</t>
  </si>
  <si>
    <t xml:space="preserve"> KAPITOLA NEMOVITÝ MAJETEK KRAJE ……..….…………</t>
  </si>
  <si>
    <t xml:space="preserve"> KAPITOLA REZERVA A ROZVOJ KRAJE …………..……….</t>
  </si>
  <si>
    <t>A SOUHRNNÉ ÚDAJE</t>
  </si>
  <si>
    <r>
      <t xml:space="preserve">PŘÍJMY CELKEM </t>
    </r>
    <r>
      <rPr>
        <sz val="12"/>
        <rFont val="Arial CE"/>
        <family val="2"/>
      </rPr>
      <t>(tis. Kč)</t>
    </r>
  </si>
  <si>
    <r>
      <t xml:space="preserve">FINANCOVÁNÍ </t>
    </r>
    <r>
      <rPr>
        <sz val="12"/>
        <rFont val="Arial CE"/>
        <family val="2"/>
      </rPr>
      <t>(tis.Kč)</t>
    </r>
  </si>
  <si>
    <r>
      <t xml:space="preserve">VÝDAJE CELKEM </t>
    </r>
    <r>
      <rPr>
        <sz val="12"/>
        <rFont val="Arial CE"/>
        <family val="2"/>
      </rPr>
      <t>(tis. Kč)</t>
    </r>
  </si>
  <si>
    <t>z toho kapitola</t>
  </si>
  <si>
    <t>zemědělství</t>
  </si>
  <si>
    <t>školství</t>
  </si>
  <si>
    <t>kultura</t>
  </si>
  <si>
    <t>zdravotnictví</t>
  </si>
  <si>
    <t>životní prostředí</t>
  </si>
  <si>
    <t>územní plánování</t>
  </si>
  <si>
    <t>doprava</t>
  </si>
  <si>
    <t>sociální věci</t>
  </si>
  <si>
    <t>požární ochrana a integrovaný záchranný systém</t>
  </si>
  <si>
    <t>zastupitelstvo kraje</t>
  </si>
  <si>
    <t>krajský úřad</t>
  </si>
  <si>
    <t>regionální rozvoj</t>
  </si>
  <si>
    <t>nemovitý majetek</t>
  </si>
  <si>
    <t>rezerva a rozvoj kraje</t>
  </si>
  <si>
    <r>
      <t xml:space="preserve">SALDO ROZPOČTU (PŘEBYTEK HOSPODAŘENÍ) </t>
    </r>
    <r>
      <rPr>
        <sz val="12"/>
        <rFont val="Arial CE"/>
        <family val="2"/>
      </rPr>
      <t>(tis.Kč)</t>
    </r>
  </si>
  <si>
    <t>Druh příjmu</t>
  </si>
  <si>
    <t>index 2005/2004</t>
  </si>
  <si>
    <t>Daňové příjmy</t>
  </si>
  <si>
    <t>Úroky</t>
  </si>
  <si>
    <t>Odvody příspěvkových organizací</t>
  </si>
  <si>
    <t>Dotace - souhrnný dotační vztah</t>
  </si>
  <si>
    <t>Dotace - ostatní</t>
  </si>
  <si>
    <t>Dotace - kapitálové</t>
  </si>
  <si>
    <t>CELKEM</t>
  </si>
  <si>
    <t>index 2006/2005</t>
  </si>
  <si>
    <t>13 KAPITOLA NEMOVITÝ MAJETEK</t>
  </si>
  <si>
    <t>7 KAPITOLA DOPRAVA</t>
  </si>
  <si>
    <t>Ostatní příjmy (příjmy z pronájmu)</t>
  </si>
  <si>
    <t>14 KAPITOLA REZERVA A ROZVOJ KRAJE</t>
  </si>
  <si>
    <t>Nespecifikovaná rezerva</t>
  </si>
  <si>
    <t>Péče o lidské zdroje a majetek kraje</t>
  </si>
  <si>
    <t>Strategické a koncepční materiály kraje</t>
  </si>
  <si>
    <t>Upr. rozpočet  (k 31.12.2003)</t>
  </si>
  <si>
    <t>B VÝHLED ROZPOČTU PŘÍJMŮ NA ROKY 2005 A 2006</t>
  </si>
  <si>
    <t>ve skutečnosti 2003 jsou zahrnuty návratná finanční výpomoc a dotace na oddlužení nemocnic cca 282 mil.</t>
  </si>
  <si>
    <t>v UR 2004 je zahrnuta dotace na oddlužení nemocnic cca 40 mil Kč</t>
  </si>
  <si>
    <t>Dotace na úhradu přímých výdajů obecních škol</t>
  </si>
  <si>
    <t xml:space="preserve">Prodej pozemků a nemovitostí </t>
  </si>
  <si>
    <t xml:space="preserve">KAPITÁLOVÉ VÝDAJE v tis. </t>
  </si>
  <si>
    <t>Upr. rozpočet  (k 31.5.2004)</t>
  </si>
  <si>
    <t>*</t>
  </si>
  <si>
    <t>UR 2004 obsahuje přebytek hospodaření r.2003 28 mil.Kč</t>
  </si>
  <si>
    <t>ostatní (převody do fondů + fin.vypořádání)</t>
  </si>
  <si>
    <r>
      <t xml:space="preserve">ZDROJE CELKEM </t>
    </r>
    <r>
      <rPr>
        <sz val="12"/>
        <rFont val="Arial CE"/>
        <family val="2"/>
      </rPr>
      <t>(tis.Kč)</t>
    </r>
  </si>
  <si>
    <t>B VÝHLED ROZPOČTU PŘÍJMŮ NA ROKY 2005 A 2006 ….</t>
  </si>
  <si>
    <t>C VÝHLED ROZPOČTU VÝDAJŮ NA ROKY 2005 A 2006</t>
  </si>
  <si>
    <t>C VÝHLED ROZPOČTU VÝDAJŮ NA ROKY 200</t>
  </si>
  <si>
    <t>STRUKTURÁLNÍ FONDY EU (PŘÍLOHA)……………………..</t>
  </si>
  <si>
    <t xml:space="preserve">      </t>
  </si>
  <si>
    <t>Dotace - Národní fond, mezinárodní instituce</t>
  </si>
  <si>
    <t>Poznámka : podbarvené texty v komentářích se týkají přechodu kompetencí na kraj z dotací do RUD.</t>
  </si>
  <si>
    <t>MATERIÁL K INFORMACI</t>
  </si>
  <si>
    <t>počet stran: 19</t>
  </si>
  <si>
    <t>ZK-03-2004-12, př. 1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</si>
</sst>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0">
    <font>
      <sz val="10"/>
      <name val="Arial CE"/>
      <family val="0"/>
    </font>
    <font>
      <b/>
      <sz val="16"/>
      <name val="Arial CE"/>
      <family val="2"/>
    </font>
    <font>
      <i/>
      <sz val="8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10"/>
      <name val="Arial"/>
      <family val="2"/>
    </font>
    <font>
      <sz val="11"/>
      <name val="Times New Roman"/>
      <family val="1"/>
    </font>
    <font>
      <sz val="8"/>
      <name val="Arial CE"/>
      <family val="2"/>
    </font>
    <font>
      <sz val="10"/>
      <color indexed="10"/>
      <name val="Arial CE"/>
      <family val="2"/>
    </font>
    <font>
      <b/>
      <sz val="10"/>
      <color indexed="10"/>
      <name val="Arial CE"/>
      <family val="2"/>
    </font>
    <font>
      <b/>
      <sz val="23"/>
      <name val="Arial CE"/>
      <family val="2"/>
    </font>
    <font>
      <i/>
      <sz val="16"/>
      <name val="Arial CE"/>
      <family val="2"/>
    </font>
    <font>
      <sz val="12"/>
      <name val="Arial CE"/>
      <family val="2"/>
    </font>
    <font>
      <sz val="8"/>
      <name val="Tahoma"/>
      <family val="0"/>
    </font>
    <font>
      <b/>
      <sz val="8"/>
      <name val="Tahoma"/>
      <family val="0"/>
    </font>
    <font>
      <i/>
      <sz val="10"/>
      <name val="Arial CE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Times New Roman CE"/>
      <family val="1"/>
    </font>
    <font>
      <b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4" fillId="0" borderId="2" xfId="0" applyFont="1" applyBorder="1" applyAlignment="1">
      <alignment/>
    </xf>
    <xf numFmtId="3" fontId="0" fillId="0" borderId="2" xfId="0" applyNumberFormat="1" applyBorder="1" applyAlignment="1">
      <alignment/>
    </xf>
    <xf numFmtId="49" fontId="0" fillId="0" borderId="0" xfId="0" applyNumberFormat="1" applyAlignment="1">
      <alignment/>
    </xf>
    <xf numFmtId="0" fontId="4" fillId="2" borderId="2" xfId="0" applyFont="1" applyFill="1" applyBorder="1" applyAlignment="1">
      <alignment/>
    </xf>
    <xf numFmtId="3" fontId="0" fillId="2" borderId="2" xfId="0" applyNumberFormat="1" applyFill="1" applyBorder="1" applyAlignment="1">
      <alignment/>
    </xf>
    <xf numFmtId="3" fontId="3" fillId="2" borderId="2" xfId="0" applyNumberFormat="1" applyFont="1" applyFill="1" applyBorder="1" applyAlignment="1">
      <alignment/>
    </xf>
    <xf numFmtId="49" fontId="0" fillId="0" borderId="0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5" fillId="0" borderId="0" xfId="0" applyFont="1" applyBorder="1" applyAlignment="1">
      <alignment vertical="top"/>
    </xf>
    <xf numFmtId="3" fontId="3" fillId="0" borderId="0" xfId="0" applyNumberFormat="1" applyFont="1" applyBorder="1" applyAlignment="1">
      <alignment horizontal="right" vertical="top"/>
    </xf>
    <xf numFmtId="0" fontId="0" fillId="0" borderId="0" xfId="0" applyFont="1" applyFill="1" applyAlignment="1">
      <alignment/>
    </xf>
    <xf numFmtId="3" fontId="3" fillId="0" borderId="2" xfId="0" applyNumberFormat="1" applyFont="1" applyBorder="1" applyAlignment="1">
      <alignment/>
    </xf>
    <xf numFmtId="0" fontId="4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3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3" fontId="0" fillId="0" borderId="2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0" fontId="2" fillId="2" borderId="2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0" fillId="0" borderId="2" xfId="0" applyBorder="1" applyAlignment="1">
      <alignment/>
    </xf>
    <xf numFmtId="3" fontId="9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1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3" fontId="4" fillId="0" borderId="3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3" fontId="4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4" xfId="0" applyBorder="1" applyAlignment="1">
      <alignment horizontal="right"/>
    </xf>
    <xf numFmtId="3" fontId="0" fillId="0" borderId="5" xfId="0" applyNumberFormat="1" applyBorder="1" applyAlignment="1">
      <alignment/>
    </xf>
    <xf numFmtId="0" fontId="3" fillId="2" borderId="2" xfId="0" applyFont="1" applyFill="1" applyBorder="1" applyAlignment="1">
      <alignment/>
    </xf>
    <xf numFmtId="1" fontId="0" fillId="2" borderId="2" xfId="0" applyNumberFormat="1" applyFont="1" applyFill="1" applyBorder="1" applyAlignment="1">
      <alignment horizontal="center" wrapText="1"/>
    </xf>
    <xf numFmtId="9" fontId="0" fillId="0" borderId="2" xfId="0" applyNumberFormat="1" applyBorder="1" applyAlignment="1">
      <alignment/>
    </xf>
    <xf numFmtId="3" fontId="0" fillId="0" borderId="2" xfId="0" applyNumberFormat="1" applyFill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3" fontId="0" fillId="0" borderId="2" xfId="0" applyNumberFormat="1" applyFont="1" applyBorder="1" applyAlignment="1">
      <alignment horizontal="right"/>
    </xf>
    <xf numFmtId="3" fontId="0" fillId="0" borderId="2" xfId="0" applyNumberFormat="1" applyBorder="1" applyAlignment="1">
      <alignment horizontal="right"/>
    </xf>
    <xf numFmtId="3" fontId="0" fillId="2" borderId="2" xfId="0" applyNumberFormat="1" applyFont="1" applyFill="1" applyBorder="1" applyAlignment="1">
      <alignment/>
    </xf>
    <xf numFmtId="3" fontId="0" fillId="0" borderId="0" xfId="0" applyNumberFormat="1" applyAlignment="1">
      <alignment horizontal="right"/>
    </xf>
    <xf numFmtId="0" fontId="0" fillId="0" borderId="0" xfId="0" applyFont="1" applyAlignment="1">
      <alignment/>
    </xf>
    <xf numFmtId="0" fontId="0" fillId="2" borderId="1" xfId="0" applyFont="1" applyFill="1" applyBorder="1" applyAlignment="1">
      <alignment horizontal="center" wrapText="1"/>
    </xf>
    <xf numFmtId="49" fontId="0" fillId="0" borderId="0" xfId="0" applyNumberFormat="1" applyFont="1" applyAlignment="1">
      <alignment/>
    </xf>
    <xf numFmtId="0" fontId="4" fillId="0" borderId="6" xfId="0" applyFont="1" applyBorder="1" applyAlignment="1">
      <alignment horizontal="right"/>
    </xf>
    <xf numFmtId="9" fontId="3" fillId="2" borderId="2" xfId="0" applyNumberFormat="1" applyFont="1" applyFill="1" applyBorder="1" applyAlignment="1">
      <alignment/>
    </xf>
    <xf numFmtId="9" fontId="0" fillId="0" borderId="2" xfId="0" applyNumberFormat="1" applyBorder="1" applyAlignment="1">
      <alignment horizontal="right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" xfId="0" applyFont="1" applyFill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5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49" fontId="0" fillId="0" borderId="0" xfId="0" applyNumberFormat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24.emf" /><Relationship Id="rId2" Type="http://schemas.openxmlformats.org/officeDocument/2006/relationships/image" Target="../media/image23.emf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Relationship Id="rId2" Type="http://schemas.openxmlformats.org/officeDocument/2006/relationships/image" Target="../media/image10.emf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20.emf" /><Relationship Id="rId2" Type="http://schemas.openxmlformats.org/officeDocument/2006/relationships/image" Target="../media/image18.emf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3.emf" /></Relationships>
</file>

<file path=xl/drawings/_rels/vmlDrawing14.v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Relationship Id="rId2" Type="http://schemas.openxmlformats.org/officeDocument/2006/relationships/image" Target="../media/image12.emf" /></Relationships>
</file>

<file path=xl/drawings/_rels/vmlDrawing15.v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Relationship Id="rId2" Type="http://schemas.openxmlformats.org/officeDocument/2006/relationships/image" Target="../media/image5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27.emf" /><Relationship Id="rId2" Type="http://schemas.openxmlformats.org/officeDocument/2006/relationships/image" Target="../media/image26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Relationship Id="rId2" Type="http://schemas.openxmlformats.org/officeDocument/2006/relationships/image" Target="../media/image22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21.emf" /><Relationship Id="rId2" Type="http://schemas.openxmlformats.org/officeDocument/2006/relationships/image" Target="../media/image25.e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15.emf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17</xdr:row>
      <xdr:rowOff>76200</xdr:rowOff>
    </xdr:from>
    <xdr:to>
      <xdr:col>1</xdr:col>
      <xdr:colOff>552450</xdr:colOff>
      <xdr:row>19</xdr:row>
      <xdr:rowOff>133350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9525" y="3286125"/>
          <a:ext cx="373380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9_0.bin" /><Relationship Id="rId2" Type="http://schemas.openxmlformats.org/officeDocument/2006/relationships/oleObject" Target="../embeddings/oleObject_9_1.bin" /><Relationship Id="rId3" Type="http://schemas.openxmlformats.org/officeDocument/2006/relationships/vmlDrawing" Target="../drawings/vmlDrawing7.v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0_0.bin" /><Relationship Id="rId2" Type="http://schemas.openxmlformats.org/officeDocument/2006/relationships/oleObject" Target="../embeddings/oleObject_10_1.bin" /><Relationship Id="rId3" Type="http://schemas.openxmlformats.org/officeDocument/2006/relationships/vmlDrawing" Target="../drawings/vmlDrawing8.v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1_0.bin" /><Relationship Id="rId2" Type="http://schemas.openxmlformats.org/officeDocument/2006/relationships/oleObject" Target="../embeddings/oleObject_11_1.bin" /><Relationship Id="rId3" Type="http://schemas.openxmlformats.org/officeDocument/2006/relationships/vmlDrawing" Target="../drawings/vmlDrawing9.v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2_0.bin" /><Relationship Id="rId2" Type="http://schemas.openxmlformats.org/officeDocument/2006/relationships/oleObject" Target="../embeddings/oleObject_12_1.bin" /><Relationship Id="rId3" Type="http://schemas.openxmlformats.org/officeDocument/2006/relationships/vmlDrawing" Target="../drawings/vmlDrawing10.vml" /><Relationship Id="rId4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3_0.bin" /><Relationship Id="rId2" Type="http://schemas.openxmlformats.org/officeDocument/2006/relationships/oleObject" Target="../embeddings/oleObject_13_1.bin" /><Relationship Id="rId3" Type="http://schemas.openxmlformats.org/officeDocument/2006/relationships/vmlDrawing" Target="../drawings/vmlDrawing11.vml" /><Relationship Id="rId4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4_0.bin" /><Relationship Id="rId2" Type="http://schemas.openxmlformats.org/officeDocument/2006/relationships/oleObject" Target="../embeddings/oleObject_14_1.bin" /><Relationship Id="rId3" Type="http://schemas.openxmlformats.org/officeDocument/2006/relationships/vmlDrawing" Target="../drawings/vmlDrawing12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5_0.bin" /><Relationship Id="rId2" Type="http://schemas.openxmlformats.org/officeDocument/2006/relationships/oleObject" Target="../embeddings/oleObject_15_1.bin" /><Relationship Id="rId3" Type="http://schemas.openxmlformats.org/officeDocument/2006/relationships/vmlDrawing" Target="../drawings/vmlDrawing13.vml" /><Relationship Id="rId4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6_0.bin" /><Relationship Id="rId2" Type="http://schemas.openxmlformats.org/officeDocument/2006/relationships/oleObject" Target="../embeddings/oleObject_16_1.bin" /><Relationship Id="rId3" Type="http://schemas.openxmlformats.org/officeDocument/2006/relationships/vmlDrawing" Target="../drawings/vmlDrawing14.vml" /><Relationship Id="rId4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8_0.bin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oleObject" Target="../embeddings/oleObject_3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oleObject" Target="../embeddings/oleObject_5_1.bin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oleObject" Target="../embeddings/oleObject_7_1.bin" /><Relationship Id="rId3" Type="http://schemas.openxmlformats.org/officeDocument/2006/relationships/vmlDrawing" Target="../drawings/vmlDrawing5.v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oleObject" Target="../embeddings/oleObject_8_1.bin" /><Relationship Id="rId3" Type="http://schemas.openxmlformats.org/officeDocument/2006/relationships/vmlDrawing" Target="../drawings/vmlDrawing6.v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9"/>
  <sheetViews>
    <sheetView tabSelected="1" workbookViewId="0" topLeftCell="A1">
      <selection activeCell="F2" sqref="F2"/>
    </sheetView>
  </sheetViews>
  <sheetFormatPr defaultColWidth="9.00390625" defaultRowHeight="12.75"/>
  <sheetData>
    <row r="2" ht="15.75">
      <c r="G2" s="62"/>
    </row>
    <row r="3" ht="15.75">
      <c r="G3" s="64" t="s">
        <v>96</v>
      </c>
    </row>
    <row r="4" spans="7:17" ht="15.75">
      <c r="G4" s="64" t="s">
        <v>95</v>
      </c>
      <c r="Q4" s="63" t="s">
        <v>91</v>
      </c>
    </row>
    <row r="18" ht="9" customHeight="1"/>
    <row r="19" spans="1:10" ht="12.75">
      <c r="A19" s="65" t="s">
        <v>19</v>
      </c>
      <c r="B19" s="66"/>
      <c r="C19" s="66"/>
      <c r="D19" s="66"/>
      <c r="E19" s="66"/>
      <c r="F19" s="66"/>
      <c r="G19" s="66"/>
      <c r="H19" s="66"/>
      <c r="I19" s="66"/>
      <c r="J19" s="66"/>
    </row>
    <row r="20" spans="1:10" ht="19.5" customHeight="1">
      <c r="A20" s="66"/>
      <c r="B20" s="66"/>
      <c r="C20" s="66"/>
      <c r="D20" s="66"/>
      <c r="E20" s="66"/>
      <c r="F20" s="66"/>
      <c r="G20" s="66"/>
      <c r="H20" s="66"/>
      <c r="I20" s="66"/>
      <c r="J20" s="66"/>
    </row>
    <row r="22" spans="1:10" ht="29.25">
      <c r="A22" s="65" t="s">
        <v>20</v>
      </c>
      <c r="B22" s="65"/>
      <c r="C22" s="65"/>
      <c r="D22" s="65"/>
      <c r="E22" s="65"/>
      <c r="F22" s="65"/>
      <c r="G22" s="65"/>
      <c r="H22" s="65"/>
      <c r="I22" s="65"/>
      <c r="J22" s="65"/>
    </row>
    <row r="24" spans="1:10" ht="29.25">
      <c r="A24" s="65" t="s">
        <v>21</v>
      </c>
      <c r="B24" s="65"/>
      <c r="C24" s="65"/>
      <c r="D24" s="65"/>
      <c r="E24" s="65"/>
      <c r="F24" s="65"/>
      <c r="G24" s="65"/>
      <c r="H24" s="65"/>
      <c r="I24" s="65"/>
      <c r="J24" s="65"/>
    </row>
    <row r="29" spans="1:10" ht="20.25">
      <c r="A29" s="67" t="s">
        <v>94</v>
      </c>
      <c r="B29" s="67"/>
      <c r="C29" s="67"/>
      <c r="D29" s="67"/>
      <c r="E29" s="67"/>
      <c r="F29" s="67"/>
      <c r="G29" s="67"/>
      <c r="H29" s="67"/>
      <c r="I29" s="67"/>
      <c r="J29" s="67"/>
    </row>
  </sheetData>
  <mergeCells count="4">
    <mergeCell ref="A19:J20"/>
    <mergeCell ref="A22:J22"/>
    <mergeCell ref="A24:J24"/>
    <mergeCell ref="A29:J2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6">
      <selection activeCell="A23" sqref="A23"/>
    </sheetView>
  </sheetViews>
  <sheetFormatPr defaultColWidth="9.00390625" defaultRowHeight="12.75"/>
  <cols>
    <col min="1" max="1" width="41.875" style="0" customWidth="1"/>
    <col min="2" max="6" width="11.75390625" style="0" customWidth="1"/>
  </cols>
  <sheetData>
    <row r="1" spans="1:7" ht="20.25">
      <c r="A1" s="1" t="s">
        <v>14</v>
      </c>
      <c r="B1" s="2"/>
      <c r="C1" s="2"/>
      <c r="D1" s="2"/>
      <c r="E1" s="2"/>
      <c r="G1" s="50"/>
    </row>
    <row r="2" spans="1:7" ht="15.75" customHeight="1">
      <c r="A2" s="3"/>
      <c r="G2" s="50"/>
    </row>
    <row r="3" spans="2:7" ht="22.5">
      <c r="B3" s="4" t="s">
        <v>1</v>
      </c>
      <c r="C3" s="4" t="s">
        <v>82</v>
      </c>
      <c r="D3" s="5">
        <v>2005</v>
      </c>
      <c r="E3" s="5">
        <v>2006</v>
      </c>
      <c r="G3" s="50"/>
    </row>
    <row r="4" spans="1:5" ht="15.75">
      <c r="A4" s="6" t="s">
        <v>2</v>
      </c>
      <c r="B4" s="7">
        <v>102</v>
      </c>
      <c r="C4" s="7">
        <v>100</v>
      </c>
      <c r="D4" s="24">
        <v>500</v>
      </c>
      <c r="E4" s="24">
        <v>500</v>
      </c>
    </row>
    <row r="5" spans="1:4" ht="12.75">
      <c r="A5" s="8"/>
      <c r="B5" s="8"/>
      <c r="C5" s="8"/>
      <c r="D5" s="8"/>
    </row>
    <row r="6" spans="1:4" ht="12.75">
      <c r="A6" s="8"/>
      <c r="B6" s="8"/>
      <c r="C6" s="8"/>
      <c r="D6" s="8"/>
    </row>
    <row r="7" spans="1:4" ht="12.75">
      <c r="A7" s="8"/>
      <c r="B7" s="8"/>
      <c r="C7" s="8"/>
      <c r="D7" s="8"/>
    </row>
    <row r="8" spans="1:4" ht="12.75">
      <c r="A8" s="8"/>
      <c r="B8" s="8"/>
      <c r="C8" s="8"/>
      <c r="D8" s="8"/>
    </row>
    <row r="9" spans="1:4" ht="12.75">
      <c r="A9" s="8"/>
      <c r="B9" s="8"/>
      <c r="C9" s="8"/>
      <c r="D9" s="8"/>
    </row>
    <row r="10" spans="1:4" ht="12.75">
      <c r="A10" s="8"/>
      <c r="B10" s="8"/>
      <c r="C10" s="8"/>
      <c r="D10" s="8"/>
    </row>
    <row r="11" spans="1:4" ht="12.75">
      <c r="A11" s="8"/>
      <c r="B11" s="8"/>
      <c r="C11" s="8"/>
      <c r="D11" s="8"/>
    </row>
    <row r="12" spans="1:5" ht="22.5">
      <c r="A12" s="27"/>
      <c r="B12" s="28" t="s">
        <v>1</v>
      </c>
      <c r="C12" s="28" t="s">
        <v>82</v>
      </c>
      <c r="D12" s="29">
        <v>2005</v>
      </c>
      <c r="E12" s="29">
        <v>2006</v>
      </c>
    </row>
    <row r="13" spans="1:5" ht="15.75">
      <c r="A13" s="6" t="s">
        <v>3</v>
      </c>
      <c r="B13" s="7">
        <v>1443</v>
      </c>
      <c r="C13" s="7">
        <v>7980</v>
      </c>
      <c r="D13" s="24">
        <v>5500</v>
      </c>
      <c r="E13" s="24">
        <v>6300</v>
      </c>
    </row>
    <row r="20" spans="1:5" ht="15.75">
      <c r="A20" s="18"/>
      <c r="B20" s="27"/>
      <c r="C20" s="27"/>
      <c r="D20" s="27"/>
      <c r="E20" s="27"/>
    </row>
    <row r="25" spans="2:5" ht="22.5">
      <c r="B25" s="4" t="s">
        <v>1</v>
      </c>
      <c r="C25" s="4" t="s">
        <v>82</v>
      </c>
      <c r="D25" s="5">
        <v>2005</v>
      </c>
      <c r="E25" s="5">
        <v>2006</v>
      </c>
    </row>
    <row r="26" spans="1:5" ht="15.75">
      <c r="A26" s="9" t="s">
        <v>4</v>
      </c>
      <c r="B26" s="10">
        <f>B4+B13</f>
        <v>1545</v>
      </c>
      <c r="C26" s="10">
        <f>C4+C13</f>
        <v>8080</v>
      </c>
      <c r="D26" s="53">
        <v>6000</v>
      </c>
      <c r="E26" s="53">
        <v>6800</v>
      </c>
    </row>
  </sheetData>
  <printOptions/>
  <pageMargins left="0.75" right="0.75" top="1" bottom="1" header="0.4921259845" footer="0.4921259845"/>
  <pageSetup firstPageNumber="10" useFirstPageNumber="1" horizontalDpi="600" verticalDpi="600" orientation="portrait" paperSize="9" scale="96" r:id="rId4"/>
  <headerFooter alignWithMargins="0">
    <oddFooter>&amp;C&amp;P</oddFooter>
  </headerFooter>
  <legacyDrawing r:id="rId3"/>
  <oleObjects>
    <oleObject progId="Word.Document.8" shapeId="712761" r:id="rId1"/>
    <oleObject progId="Word.Document.8" shapeId="712762" r:id="rId2"/>
  </oleObjects>
</worksheet>
</file>

<file path=xl/worksheets/sheet11.xml><?xml version="1.0" encoding="utf-8"?>
<worksheet xmlns="http://schemas.openxmlformats.org/spreadsheetml/2006/main" xmlns:r="http://schemas.openxmlformats.org/officeDocument/2006/relationships">
  <dimension ref="A1:E32"/>
  <sheetViews>
    <sheetView workbookViewId="0" topLeftCell="A10">
      <selection activeCell="E32" sqref="E32"/>
    </sheetView>
  </sheetViews>
  <sheetFormatPr defaultColWidth="9.00390625" defaultRowHeight="12.75"/>
  <cols>
    <col min="1" max="1" width="41.875" style="0" customWidth="1"/>
    <col min="2" max="6" width="11.75390625" style="0" customWidth="1"/>
  </cols>
  <sheetData>
    <row r="1" spans="1:5" ht="20.25">
      <c r="A1" s="1" t="s">
        <v>69</v>
      </c>
      <c r="B1" s="2"/>
      <c r="C1" s="2"/>
      <c r="D1" s="2"/>
      <c r="E1" s="2"/>
    </row>
    <row r="2" ht="15.75" customHeight="1">
      <c r="A2" s="3"/>
    </row>
    <row r="3" spans="2:5" ht="22.5">
      <c r="B3" s="4" t="s">
        <v>1</v>
      </c>
      <c r="C3" s="4" t="s">
        <v>82</v>
      </c>
      <c r="D3" s="5">
        <v>2005</v>
      </c>
      <c r="E3" s="5">
        <v>2006</v>
      </c>
    </row>
    <row r="4" spans="1:5" ht="15.75">
      <c r="A4" s="6" t="s">
        <v>2</v>
      </c>
      <c r="B4" s="7">
        <v>363780</v>
      </c>
      <c r="C4" s="7">
        <v>353514</v>
      </c>
      <c r="D4" s="17">
        <v>1070380</v>
      </c>
      <c r="E4" s="17">
        <v>1101250</v>
      </c>
    </row>
    <row r="21" spans="2:5" ht="22.5">
      <c r="B21" s="4" t="s">
        <v>1</v>
      </c>
      <c r="C21" s="4" t="s">
        <v>82</v>
      </c>
      <c r="D21" s="5">
        <v>2005</v>
      </c>
      <c r="E21" s="5">
        <v>2006</v>
      </c>
    </row>
    <row r="22" spans="1:5" ht="15.75">
      <c r="A22" s="6" t="s">
        <v>3</v>
      </c>
      <c r="B22" s="7">
        <v>0</v>
      </c>
      <c r="C22" s="7">
        <v>3208</v>
      </c>
      <c r="D22" s="24">
        <v>1300</v>
      </c>
      <c r="E22" s="24">
        <v>1010</v>
      </c>
    </row>
    <row r="23" spans="1:4" ht="12.75">
      <c r="A23" s="8"/>
      <c r="B23" s="8"/>
      <c r="C23" s="8"/>
      <c r="D23" s="8"/>
    </row>
    <row r="24" spans="1:4" ht="12.75">
      <c r="A24" s="8"/>
      <c r="B24" s="8"/>
      <c r="C24" s="8"/>
      <c r="D24" s="8"/>
    </row>
    <row r="25" spans="1:4" ht="12.75">
      <c r="A25" s="8"/>
      <c r="B25" s="8"/>
      <c r="C25" s="8"/>
      <c r="D25" s="8"/>
    </row>
    <row r="26" spans="1:4" ht="12.75">
      <c r="A26" s="8"/>
      <c r="B26" s="8"/>
      <c r="C26" s="8"/>
      <c r="D26" s="8"/>
    </row>
    <row r="27" spans="1:4" ht="12.75">
      <c r="A27" s="8"/>
      <c r="B27" s="8"/>
      <c r="C27" s="8"/>
      <c r="D27" s="8"/>
    </row>
    <row r="28" spans="1:4" ht="12.75">
      <c r="A28" s="8"/>
      <c r="B28" s="8"/>
      <c r="C28" s="8"/>
      <c r="D28" s="8"/>
    </row>
    <row r="29" spans="1:4" ht="12.75">
      <c r="A29" s="8"/>
      <c r="B29" s="8"/>
      <c r="C29" s="8"/>
      <c r="D29" s="8"/>
    </row>
    <row r="30" spans="1:4" ht="12.75">
      <c r="A30" s="8"/>
      <c r="B30" s="8"/>
      <c r="C30" s="8"/>
      <c r="D30" s="8"/>
    </row>
    <row r="31" spans="2:5" ht="22.5">
      <c r="B31" s="4" t="s">
        <v>1</v>
      </c>
      <c r="C31" s="4" t="s">
        <v>82</v>
      </c>
      <c r="D31" s="5">
        <v>2005</v>
      </c>
      <c r="E31" s="5">
        <v>2006</v>
      </c>
    </row>
    <row r="32" spans="1:5" ht="15.75">
      <c r="A32" s="9" t="s">
        <v>4</v>
      </c>
      <c r="B32" s="10">
        <f>B4+B22</f>
        <v>363780</v>
      </c>
      <c r="C32" s="10">
        <f>C4+C22</f>
        <v>356722</v>
      </c>
      <c r="D32" s="11">
        <f>D4+D22</f>
        <v>1071680</v>
      </c>
      <c r="E32" s="11">
        <f>E4+E22</f>
        <v>1102260</v>
      </c>
    </row>
  </sheetData>
  <printOptions/>
  <pageMargins left="0.75" right="0.75" top="1" bottom="1" header="0.4921259845" footer="0.4921259845"/>
  <pageSetup firstPageNumber="11" useFirstPageNumber="1" horizontalDpi="600" verticalDpi="600" orientation="portrait" paperSize="9" scale="96" r:id="rId4"/>
  <headerFooter alignWithMargins="0">
    <oddFooter>&amp;C&amp;P</oddFooter>
  </headerFooter>
  <colBreaks count="1" manualBreakCount="1">
    <brk id="5" max="65535" man="1"/>
  </colBreaks>
  <legacyDrawing r:id="rId3"/>
  <oleObjects>
    <oleObject progId="Word.Document.8" shapeId="1626357" r:id="rId1"/>
    <oleObject progId="Word.Document.8" shapeId="1626358" r:id="rId2"/>
  </oleObjects>
</worksheet>
</file>

<file path=xl/worksheets/sheet12.xml><?xml version="1.0" encoding="utf-8"?>
<worksheet xmlns="http://schemas.openxmlformats.org/spreadsheetml/2006/main" xmlns:r="http://schemas.openxmlformats.org/officeDocument/2006/relationships">
  <dimension ref="A1:E23"/>
  <sheetViews>
    <sheetView workbookViewId="0" topLeftCell="A1">
      <selection activeCell="E20" sqref="E20"/>
    </sheetView>
  </sheetViews>
  <sheetFormatPr defaultColWidth="9.00390625" defaultRowHeight="12.75"/>
  <cols>
    <col min="1" max="1" width="41.875" style="0" customWidth="1"/>
    <col min="2" max="6" width="11.75390625" style="0" customWidth="1"/>
  </cols>
  <sheetData>
    <row r="1" spans="1:5" ht="20.25">
      <c r="A1" s="1" t="s">
        <v>5</v>
      </c>
      <c r="B1" s="2"/>
      <c r="C1" s="2"/>
      <c r="D1" s="2"/>
      <c r="E1" s="2"/>
    </row>
    <row r="2" ht="15.75" customHeight="1">
      <c r="A2" s="3"/>
    </row>
    <row r="3" spans="2:5" ht="22.5">
      <c r="B3" s="4" t="s">
        <v>1</v>
      </c>
      <c r="C3" s="4" t="s">
        <v>82</v>
      </c>
      <c r="D3" s="5">
        <v>2005</v>
      </c>
      <c r="E3" s="5">
        <v>2006</v>
      </c>
    </row>
    <row r="4" spans="1:5" ht="15.75">
      <c r="A4" s="6" t="s">
        <v>2</v>
      </c>
      <c r="B4" s="7">
        <v>318146</v>
      </c>
      <c r="C4" s="7">
        <v>332808</v>
      </c>
      <c r="D4" s="7">
        <v>340000</v>
      </c>
      <c r="E4" s="7">
        <v>345000</v>
      </c>
    </row>
    <row r="5" spans="1:4" ht="12.75">
      <c r="A5" s="12"/>
      <c r="B5" s="13"/>
      <c r="C5" s="14"/>
      <c r="D5" s="15"/>
    </row>
    <row r="6" spans="1:4" ht="12.75">
      <c r="A6" s="12"/>
      <c r="B6" s="13"/>
      <c r="C6" s="14"/>
      <c r="D6" s="15"/>
    </row>
    <row r="7" spans="1:4" ht="12.75">
      <c r="A7" s="12"/>
      <c r="B7" s="13"/>
      <c r="C7" s="14"/>
      <c r="D7" s="15"/>
    </row>
    <row r="8" spans="1:4" ht="12.75">
      <c r="A8" s="12"/>
      <c r="B8" s="13"/>
      <c r="C8" s="14"/>
      <c r="D8" s="15"/>
    </row>
    <row r="9" spans="1:4" ht="12.75">
      <c r="A9" s="12"/>
      <c r="B9" s="13"/>
      <c r="C9" s="14"/>
      <c r="D9" s="15"/>
    </row>
    <row r="10" spans="1:4" ht="12.75">
      <c r="A10" s="12"/>
      <c r="B10" s="13"/>
      <c r="C10" s="14"/>
      <c r="D10" s="15"/>
    </row>
    <row r="11" spans="1:4" ht="12.75">
      <c r="A11" s="12"/>
      <c r="B11" s="13"/>
      <c r="C11" s="14"/>
      <c r="D11" s="15"/>
    </row>
    <row r="12" spans="1:5" ht="22.5">
      <c r="A12" s="8"/>
      <c r="B12" s="4" t="s">
        <v>1</v>
      </c>
      <c r="C12" s="4" t="s">
        <v>82</v>
      </c>
      <c r="D12" s="5">
        <v>2005</v>
      </c>
      <c r="E12" s="5">
        <v>2006</v>
      </c>
    </row>
    <row r="13" spans="1:5" ht="15.75">
      <c r="A13" s="6" t="s">
        <v>3</v>
      </c>
      <c r="B13" s="7">
        <v>250</v>
      </c>
      <c r="C13" s="7">
        <v>0</v>
      </c>
      <c r="D13" s="7">
        <v>4200</v>
      </c>
      <c r="E13" s="7">
        <v>4300</v>
      </c>
    </row>
    <row r="14" spans="1:4" ht="12.75">
      <c r="A14" s="8"/>
      <c r="B14" s="8"/>
      <c r="C14" s="8"/>
      <c r="D14" s="8"/>
    </row>
    <row r="15" spans="1:4" ht="12.75">
      <c r="A15" s="8"/>
      <c r="B15" s="8"/>
      <c r="C15" s="8"/>
      <c r="D15" s="8"/>
    </row>
    <row r="16" spans="1:4" ht="12.75">
      <c r="A16" s="8"/>
      <c r="B16" s="8"/>
      <c r="C16" s="8"/>
      <c r="D16" s="8"/>
    </row>
    <row r="17" spans="1:4" ht="12.75">
      <c r="A17" s="8"/>
      <c r="B17" s="8"/>
      <c r="C17" s="8"/>
      <c r="D17" s="8"/>
    </row>
    <row r="18" spans="1:4" ht="12.75">
      <c r="A18" s="8"/>
      <c r="B18" s="8"/>
      <c r="C18" s="8"/>
      <c r="D18" s="8"/>
    </row>
    <row r="19" spans="2:5" ht="22.5">
      <c r="B19" s="4" t="s">
        <v>1</v>
      </c>
      <c r="C19" s="4" t="s">
        <v>82</v>
      </c>
      <c r="D19" s="5">
        <v>2005</v>
      </c>
      <c r="E19" s="5">
        <v>2006</v>
      </c>
    </row>
    <row r="20" spans="1:5" ht="15.75">
      <c r="A20" s="9" t="s">
        <v>4</v>
      </c>
      <c r="B20" s="10">
        <f>B4+B13</f>
        <v>318396</v>
      </c>
      <c r="C20" s="10">
        <f>C4+C13</f>
        <v>332808</v>
      </c>
      <c r="D20" s="10">
        <f>D4+D13</f>
        <v>344200</v>
      </c>
      <c r="E20" s="10">
        <f>E4+E13</f>
        <v>349300</v>
      </c>
    </row>
    <row r="21" spans="1:4" ht="12.75">
      <c r="A21" s="8"/>
      <c r="B21" s="8"/>
      <c r="C21" s="8"/>
      <c r="D21" s="8"/>
    </row>
    <row r="22" spans="1:4" ht="12.75">
      <c r="A22" s="8"/>
      <c r="B22" s="8"/>
      <c r="C22" s="8"/>
      <c r="D22" s="8"/>
    </row>
    <row r="23" spans="1:4" ht="12.75">
      <c r="A23" s="8"/>
      <c r="B23" s="8"/>
      <c r="C23" s="8"/>
      <c r="D23" s="8"/>
    </row>
  </sheetData>
  <printOptions/>
  <pageMargins left="0.75" right="0.75" top="1" bottom="1" header="0.4921259845" footer="0.4921259845"/>
  <pageSetup firstPageNumber="12" useFirstPageNumber="1" horizontalDpi="600" verticalDpi="600" orientation="portrait" paperSize="9" scale="96" r:id="rId4"/>
  <headerFooter alignWithMargins="0">
    <oddFooter>&amp;C&amp;P</oddFooter>
  </headerFooter>
  <legacyDrawing r:id="rId3"/>
  <oleObjects>
    <oleObject progId="Word.Document.8" shapeId="565299" r:id="rId1"/>
    <oleObject progId="Word.Document.8" shapeId="2089536" r:id="rId2"/>
  </oleObjects>
</worksheet>
</file>

<file path=xl/worksheets/sheet13.xml><?xml version="1.0" encoding="utf-8"?>
<worksheet xmlns="http://schemas.openxmlformats.org/spreadsheetml/2006/main" xmlns:r="http://schemas.openxmlformats.org/officeDocument/2006/relationships">
  <dimension ref="A1:E28"/>
  <sheetViews>
    <sheetView workbookViewId="0" topLeftCell="A1">
      <selection activeCell="F26" sqref="F26"/>
    </sheetView>
  </sheetViews>
  <sheetFormatPr defaultColWidth="9.00390625" defaultRowHeight="12.75"/>
  <cols>
    <col min="1" max="1" width="41.875" style="0" customWidth="1"/>
    <col min="2" max="6" width="11.75390625" style="0" customWidth="1"/>
  </cols>
  <sheetData>
    <row r="1" spans="1:5" ht="20.25">
      <c r="A1" s="1" t="s">
        <v>13</v>
      </c>
      <c r="B1" s="2"/>
      <c r="C1" s="2"/>
      <c r="D1" s="2"/>
      <c r="E1" s="2"/>
    </row>
    <row r="2" ht="15.75" customHeight="1">
      <c r="A2" s="3"/>
    </row>
    <row r="3" spans="2:5" ht="22.5">
      <c r="B3" s="4" t="s">
        <v>1</v>
      </c>
      <c r="C3" s="4" t="s">
        <v>82</v>
      </c>
      <c r="D3" s="5">
        <v>2005</v>
      </c>
      <c r="E3" s="5">
        <v>2006</v>
      </c>
    </row>
    <row r="4" spans="1:5" ht="15.75">
      <c r="A4" s="6" t="s">
        <v>2</v>
      </c>
      <c r="B4" s="7">
        <v>8728</v>
      </c>
      <c r="C4" s="7">
        <v>10205</v>
      </c>
      <c r="D4" s="24">
        <v>9900</v>
      </c>
      <c r="E4" s="24">
        <v>9900</v>
      </c>
    </row>
    <row r="5" spans="1:5" ht="15.75">
      <c r="A5" s="18"/>
      <c r="B5" s="19"/>
      <c r="C5" s="19"/>
      <c r="D5" s="25"/>
      <c r="E5" s="25"/>
    </row>
    <row r="7" spans="1:4" ht="12.75">
      <c r="A7" s="12"/>
      <c r="B7" s="13"/>
      <c r="C7" s="14"/>
      <c r="D7" s="15"/>
    </row>
    <row r="8" spans="1:4" ht="12.75">
      <c r="A8" s="12"/>
      <c r="B8" s="13"/>
      <c r="C8" s="14"/>
      <c r="D8" s="15"/>
    </row>
    <row r="11" spans="1:4" ht="12.75">
      <c r="A11" s="78"/>
      <c r="B11" s="78"/>
      <c r="C11" s="78"/>
      <c r="D11" s="78"/>
    </row>
    <row r="12" spans="1:4" ht="12.75">
      <c r="A12" s="78"/>
      <c r="B12" s="78"/>
      <c r="C12" s="78"/>
      <c r="D12" s="78"/>
    </row>
    <row r="13" spans="1:4" ht="12.75">
      <c r="A13" s="78"/>
      <c r="B13" s="78"/>
      <c r="C13" s="78"/>
      <c r="D13" s="78"/>
    </row>
    <row r="14" spans="1:4" ht="12.75">
      <c r="A14" s="78"/>
      <c r="B14" s="78"/>
      <c r="C14" s="78"/>
      <c r="D14" s="78"/>
    </row>
    <row r="15" spans="1:4" ht="12.75">
      <c r="A15" s="8"/>
      <c r="B15" s="8"/>
      <c r="C15" s="8"/>
      <c r="D15" s="8"/>
    </row>
    <row r="16" spans="1:4" ht="12.75">
      <c r="A16" s="8"/>
      <c r="B16" s="8"/>
      <c r="C16" s="8"/>
      <c r="D16" s="8"/>
    </row>
    <row r="17" spans="1:4" ht="12.75">
      <c r="A17" s="8"/>
      <c r="B17" s="8"/>
      <c r="C17" s="8"/>
      <c r="D17" s="8"/>
    </row>
    <row r="18" spans="2:5" ht="22.5">
      <c r="B18" s="4" t="s">
        <v>1</v>
      </c>
      <c r="C18" s="4" t="s">
        <v>82</v>
      </c>
      <c r="D18" s="5">
        <v>2005</v>
      </c>
      <c r="E18" s="5">
        <v>2006</v>
      </c>
    </row>
    <row r="19" spans="1:5" ht="15.75">
      <c r="A19" s="6" t="s">
        <v>3</v>
      </c>
      <c r="B19" s="7">
        <v>3500</v>
      </c>
      <c r="C19" s="7">
        <v>3000</v>
      </c>
      <c r="D19" s="24">
        <v>3000</v>
      </c>
      <c r="E19" s="24">
        <v>3000</v>
      </c>
    </row>
    <row r="20" spans="1:4" ht="12.75">
      <c r="A20" s="8"/>
      <c r="B20" s="8"/>
      <c r="C20" s="8"/>
      <c r="D20" s="8"/>
    </row>
    <row r="21" spans="1:4" ht="12.75">
      <c r="A21" s="8"/>
      <c r="B21" s="8"/>
      <c r="C21" s="8"/>
      <c r="D21" s="8"/>
    </row>
    <row r="27" spans="2:5" ht="22.5">
      <c r="B27" s="4" t="s">
        <v>1</v>
      </c>
      <c r="C27" s="4" t="s">
        <v>82</v>
      </c>
      <c r="D27" s="5">
        <v>2005</v>
      </c>
      <c r="E27" s="5">
        <v>2006</v>
      </c>
    </row>
    <row r="28" spans="1:5" ht="15.75">
      <c r="A28" s="9" t="s">
        <v>4</v>
      </c>
      <c r="B28" s="10">
        <f>B4+B19</f>
        <v>12228</v>
      </c>
      <c r="C28" s="10">
        <f>C4+C19</f>
        <v>13205</v>
      </c>
      <c r="D28" s="11">
        <f>D4+D19</f>
        <v>12900</v>
      </c>
      <c r="E28" s="11">
        <f>E4+E19</f>
        <v>12900</v>
      </c>
    </row>
  </sheetData>
  <mergeCells count="1">
    <mergeCell ref="A11:D14"/>
  </mergeCells>
  <printOptions/>
  <pageMargins left="0.75" right="0.75" top="1" bottom="1" header="0.4921259845" footer="0.4921259845"/>
  <pageSetup firstPageNumber="13" useFirstPageNumber="1" horizontalDpi="600" verticalDpi="600" orientation="portrait" paperSize="9" scale="96" r:id="rId4"/>
  <headerFooter alignWithMargins="0">
    <oddFooter>&amp;C&amp;P</oddFooter>
  </headerFooter>
  <legacyDrawing r:id="rId3"/>
  <oleObjects>
    <oleObject progId="Word.Document.8" shapeId="673084" r:id="rId1"/>
    <oleObject progId="Word.Document.8" shapeId="673085" r:id="rId2"/>
  </oleObjects>
</worksheet>
</file>

<file path=xl/worksheets/sheet14.xml><?xml version="1.0" encoding="utf-8"?>
<worksheet xmlns="http://schemas.openxmlformats.org/spreadsheetml/2006/main" xmlns:r="http://schemas.openxmlformats.org/officeDocument/2006/relationships">
  <dimension ref="A1:E24"/>
  <sheetViews>
    <sheetView workbookViewId="0" topLeftCell="A10">
      <selection activeCell="E5" sqref="E5"/>
    </sheetView>
  </sheetViews>
  <sheetFormatPr defaultColWidth="9.00390625" defaultRowHeight="12.75"/>
  <cols>
    <col min="1" max="1" width="41.875" style="0" customWidth="1"/>
    <col min="2" max="6" width="11.75390625" style="0" customWidth="1"/>
  </cols>
  <sheetData>
    <row r="1" spans="1:5" ht="20.25">
      <c r="A1" s="1" t="s">
        <v>0</v>
      </c>
      <c r="B1" s="2"/>
      <c r="C1" s="2"/>
      <c r="D1" s="2"/>
      <c r="E1" s="2"/>
    </row>
    <row r="2" ht="15.75" customHeight="1">
      <c r="A2" s="3"/>
    </row>
    <row r="3" spans="2:5" ht="22.5">
      <c r="B3" s="4" t="s">
        <v>1</v>
      </c>
      <c r="C3" s="4" t="s">
        <v>82</v>
      </c>
      <c r="D3" s="5">
        <v>2005</v>
      </c>
      <c r="E3" s="5">
        <v>2006</v>
      </c>
    </row>
    <row r="4" spans="1:5" ht="15.75">
      <c r="A4" s="6" t="s">
        <v>2</v>
      </c>
      <c r="B4" s="7">
        <v>23835</v>
      </c>
      <c r="C4" s="7">
        <v>34478</v>
      </c>
      <c r="D4" s="7">
        <v>36900</v>
      </c>
      <c r="E4" s="7">
        <f>37500+2590</f>
        <v>40090</v>
      </c>
    </row>
    <row r="5" spans="1:4" ht="12.75">
      <c r="A5" s="8"/>
      <c r="B5" s="8"/>
      <c r="C5" s="8"/>
      <c r="D5" s="8"/>
    </row>
    <row r="6" spans="1:4" ht="12.75">
      <c r="A6" s="8"/>
      <c r="B6" s="8"/>
      <c r="C6" s="8"/>
      <c r="D6" s="8"/>
    </row>
    <row r="7" spans="1:4" ht="12.75">
      <c r="A7" s="8"/>
      <c r="B7" s="8"/>
      <c r="C7" s="8"/>
      <c r="D7" s="8"/>
    </row>
    <row r="8" spans="1:4" ht="12.75">
      <c r="A8" s="8"/>
      <c r="B8" s="8"/>
      <c r="C8" s="8"/>
      <c r="D8" s="8"/>
    </row>
    <row r="9" spans="1:4" ht="12.75">
      <c r="A9" s="8"/>
      <c r="B9" s="8"/>
      <c r="C9" s="8"/>
      <c r="D9" s="8"/>
    </row>
    <row r="10" spans="1:4" ht="12.75">
      <c r="A10" s="8"/>
      <c r="B10" s="8"/>
      <c r="C10" s="8"/>
      <c r="D10" s="8"/>
    </row>
    <row r="11" spans="1:4" ht="12.75">
      <c r="A11" s="8"/>
      <c r="B11" s="8"/>
      <c r="C11" s="8"/>
      <c r="D11" s="8"/>
    </row>
    <row r="12" spans="1:4" ht="12.75">
      <c r="A12" s="8"/>
      <c r="B12" s="8"/>
      <c r="C12" s="8"/>
      <c r="D12" s="8"/>
    </row>
    <row r="13" spans="2:5" ht="22.5">
      <c r="B13" s="4" t="s">
        <v>1</v>
      </c>
      <c r="C13" s="4" t="s">
        <v>82</v>
      </c>
      <c r="D13" s="5">
        <v>2005</v>
      </c>
      <c r="E13" s="5">
        <v>2006</v>
      </c>
    </row>
    <row r="14" spans="1:5" ht="15.75">
      <c r="A14" s="6" t="s">
        <v>3</v>
      </c>
      <c r="B14" s="7">
        <v>690</v>
      </c>
      <c r="C14" s="7">
        <v>250</v>
      </c>
      <c r="D14" s="7">
        <v>3000</v>
      </c>
      <c r="E14" s="7">
        <v>1000</v>
      </c>
    </row>
    <row r="15" spans="1:4" ht="12.75">
      <c r="A15" s="8"/>
      <c r="B15" s="8"/>
      <c r="C15" s="8"/>
      <c r="D15" s="8"/>
    </row>
    <row r="16" spans="1:4" ht="12.75">
      <c r="A16" s="8"/>
      <c r="B16" s="8"/>
      <c r="C16" s="8"/>
      <c r="D16" s="8"/>
    </row>
    <row r="17" spans="1:4" ht="12.75">
      <c r="A17" s="8"/>
      <c r="B17" s="8"/>
      <c r="C17" s="8"/>
      <c r="D17" s="8"/>
    </row>
    <row r="18" spans="1:4" ht="12.75">
      <c r="A18" s="8"/>
      <c r="B18" s="8"/>
      <c r="C18" s="8"/>
      <c r="D18" s="8"/>
    </row>
    <row r="19" spans="1:4" ht="12.75">
      <c r="A19" s="8"/>
      <c r="B19" s="8"/>
      <c r="C19" s="8"/>
      <c r="D19" s="8"/>
    </row>
    <row r="20" spans="1:4" ht="12.75">
      <c r="A20" s="8"/>
      <c r="B20" s="8"/>
      <c r="C20" s="8"/>
      <c r="D20" s="8"/>
    </row>
    <row r="21" spans="1:4" ht="12.75">
      <c r="A21" s="8"/>
      <c r="B21" s="8"/>
      <c r="C21" s="8"/>
      <c r="D21" s="8"/>
    </row>
    <row r="23" spans="2:5" ht="22.5">
      <c r="B23" s="4" t="s">
        <v>1</v>
      </c>
      <c r="C23" s="4" t="s">
        <v>82</v>
      </c>
      <c r="D23" s="5">
        <v>2005</v>
      </c>
      <c r="E23" s="5">
        <v>2006</v>
      </c>
    </row>
    <row r="24" spans="1:5" ht="15.75">
      <c r="A24" s="9" t="s">
        <v>4</v>
      </c>
      <c r="B24" s="10">
        <f>B4+B14</f>
        <v>24525</v>
      </c>
      <c r="C24" s="10">
        <f>C4+C14</f>
        <v>34728</v>
      </c>
      <c r="D24" s="11">
        <f>SUM(D4+D14)</f>
        <v>39900</v>
      </c>
      <c r="E24" s="11">
        <f>SUM(E4+E14)</f>
        <v>41090</v>
      </c>
    </row>
  </sheetData>
  <printOptions/>
  <pageMargins left="0.75" right="0.75" top="1" bottom="1" header="0.4921259845" footer="0.4921259845"/>
  <pageSetup firstPageNumber="14" useFirstPageNumber="1" horizontalDpi="600" verticalDpi="600" orientation="portrait" paperSize="9" scale="96" r:id="rId4"/>
  <headerFooter alignWithMargins="0">
    <oddFooter>&amp;C&amp;P</oddFooter>
  </headerFooter>
  <colBreaks count="1" manualBreakCount="1">
    <brk id="5" max="65535" man="1"/>
  </colBreaks>
  <legacyDrawing r:id="rId3"/>
  <oleObjects>
    <oleObject progId="Word.Document.8" shapeId="551870" r:id="rId1"/>
    <oleObject progId="Word.Document.8" shapeId="551871" r:id="rId2"/>
  </oleObjects>
</worksheet>
</file>

<file path=xl/worksheets/sheet15.xml><?xml version="1.0" encoding="utf-8"?>
<worksheet xmlns="http://schemas.openxmlformats.org/spreadsheetml/2006/main" xmlns:r="http://schemas.openxmlformats.org/officeDocument/2006/relationships">
  <dimension ref="A1:E24"/>
  <sheetViews>
    <sheetView workbookViewId="0" topLeftCell="A8">
      <selection activeCell="F19" sqref="F19"/>
    </sheetView>
  </sheetViews>
  <sheetFormatPr defaultColWidth="9.00390625" defaultRowHeight="12.75"/>
  <cols>
    <col min="1" max="1" width="41.875" style="0" customWidth="1"/>
    <col min="2" max="3" width="11.75390625" style="0" customWidth="1"/>
    <col min="4" max="4" width="12.625" style="0" customWidth="1"/>
    <col min="5" max="5" width="12.75390625" style="0" customWidth="1"/>
    <col min="6" max="6" width="11.75390625" style="0" customWidth="1"/>
  </cols>
  <sheetData>
    <row r="1" spans="1:5" ht="20.25">
      <c r="A1" s="1" t="s">
        <v>9</v>
      </c>
      <c r="B1" s="2"/>
      <c r="C1" s="2"/>
      <c r="D1" s="2"/>
      <c r="E1" s="2"/>
    </row>
    <row r="2" ht="15.75" customHeight="1">
      <c r="A2" s="3"/>
    </row>
    <row r="3" spans="2:5" ht="22.5">
      <c r="B3" s="4" t="s">
        <v>1</v>
      </c>
      <c r="C3" s="4" t="s">
        <v>82</v>
      </c>
      <c r="D3" s="5">
        <v>2005</v>
      </c>
      <c r="E3" s="5">
        <v>2006</v>
      </c>
    </row>
    <row r="4" spans="1:5" ht="15.75">
      <c r="A4" s="6" t="s">
        <v>10</v>
      </c>
      <c r="B4" s="7">
        <v>184327</v>
      </c>
      <c r="C4" s="7">
        <v>216893</v>
      </c>
      <c r="D4" s="7">
        <v>227000</v>
      </c>
      <c r="E4" s="7">
        <v>242000</v>
      </c>
    </row>
    <row r="5" spans="1:5" ht="12.75">
      <c r="A5" s="21" t="s">
        <v>11</v>
      </c>
      <c r="B5" s="19">
        <v>18761</v>
      </c>
      <c r="C5" s="19">
        <v>15084</v>
      </c>
      <c r="D5" s="19">
        <v>17000</v>
      </c>
      <c r="E5" s="19">
        <v>18000</v>
      </c>
    </row>
    <row r="7" spans="1:4" ht="12.75">
      <c r="A7" s="12"/>
      <c r="B7" s="13"/>
      <c r="C7" s="14"/>
      <c r="D7" s="15"/>
    </row>
    <row r="8" spans="1:4" ht="12.75">
      <c r="A8" s="12"/>
      <c r="B8" s="13"/>
      <c r="C8" s="14"/>
      <c r="D8" s="15"/>
    </row>
    <row r="9" spans="1:4" ht="12.75">
      <c r="A9" s="12"/>
      <c r="B9" s="13"/>
      <c r="C9" s="14"/>
      <c r="D9" s="15"/>
    </row>
    <row r="10" spans="1:4" ht="12.75">
      <c r="A10" s="12"/>
      <c r="B10" s="13"/>
      <c r="C10" s="14"/>
      <c r="D10" s="15"/>
    </row>
    <row r="11" spans="1:4" ht="12.75">
      <c r="A11" s="12"/>
      <c r="B11" s="13"/>
      <c r="C11" s="14"/>
      <c r="D11" s="15"/>
    </row>
    <row r="12" spans="1:4" ht="12.75">
      <c r="A12" s="12"/>
      <c r="B12" s="13"/>
      <c r="C12" s="14"/>
      <c r="D12" s="15"/>
    </row>
    <row r="13" spans="2:5" ht="22.5">
      <c r="B13" s="4" t="s">
        <v>1</v>
      </c>
      <c r="C13" s="4" t="s">
        <v>82</v>
      </c>
      <c r="D13" s="5">
        <v>2005</v>
      </c>
      <c r="E13" s="5">
        <v>2006</v>
      </c>
    </row>
    <row r="14" spans="1:5" ht="15.75">
      <c r="A14" s="6" t="s">
        <v>81</v>
      </c>
      <c r="B14" s="7">
        <v>9404</v>
      </c>
      <c r="C14" s="7">
        <v>8430</v>
      </c>
      <c r="D14" s="7">
        <v>7000</v>
      </c>
      <c r="E14" s="7">
        <v>7000</v>
      </c>
    </row>
    <row r="15" spans="1:5" ht="12.75">
      <c r="A15" s="8" t="s">
        <v>11</v>
      </c>
      <c r="B15" s="22" t="s">
        <v>12</v>
      </c>
      <c r="C15" s="23">
        <v>5330</v>
      </c>
      <c r="D15" s="54">
        <v>6000</v>
      </c>
      <c r="E15" s="23">
        <v>6000</v>
      </c>
    </row>
    <row r="23" spans="2:5" ht="22.5">
      <c r="B23" s="4" t="s">
        <v>1</v>
      </c>
      <c r="C23" s="4" t="s">
        <v>82</v>
      </c>
      <c r="D23" s="5">
        <v>2005</v>
      </c>
      <c r="E23" s="5">
        <v>2006</v>
      </c>
    </row>
    <row r="24" spans="1:5" ht="15.75">
      <c r="A24" s="9" t="s">
        <v>4</v>
      </c>
      <c r="B24" s="10">
        <f>B4+B14</f>
        <v>193731</v>
      </c>
      <c r="C24" s="10">
        <f>C4+C14</f>
        <v>225323</v>
      </c>
      <c r="D24" s="10">
        <f>+D14+D4</f>
        <v>234000</v>
      </c>
      <c r="E24" s="10">
        <f>+E14+E4</f>
        <v>249000</v>
      </c>
    </row>
  </sheetData>
  <printOptions/>
  <pageMargins left="0.75" right="0.75" top="1" bottom="1" header="0.4921259845" footer="0.4921259845"/>
  <pageSetup firstPageNumber="15" useFirstPageNumber="1" horizontalDpi="600" verticalDpi="600" orientation="portrait" paperSize="9" scale="91" r:id="rId5"/>
  <headerFooter alignWithMargins="0">
    <oddFooter>&amp;C&amp;P</oddFooter>
  </headerFooter>
  <drawing r:id="rId4"/>
  <legacyDrawing r:id="rId3"/>
  <oleObjects>
    <oleObject progId="Word.Document.8" shapeId="607337" r:id="rId1"/>
    <oleObject progId="Word.Document.8" shapeId="987153" r:id="rId2"/>
  </oleObjects>
</worksheet>
</file>

<file path=xl/worksheets/sheet16.xml><?xml version="1.0" encoding="utf-8"?>
<worksheet xmlns="http://schemas.openxmlformats.org/spreadsheetml/2006/main" xmlns:r="http://schemas.openxmlformats.org/officeDocument/2006/relationships">
  <dimension ref="A1:E40"/>
  <sheetViews>
    <sheetView workbookViewId="0" topLeftCell="A16">
      <selection activeCell="E5" sqref="E5"/>
    </sheetView>
  </sheetViews>
  <sheetFormatPr defaultColWidth="9.00390625" defaultRowHeight="12.75"/>
  <cols>
    <col min="1" max="1" width="41.875" style="0" customWidth="1"/>
    <col min="2" max="6" width="11.75390625" style="0" customWidth="1"/>
  </cols>
  <sheetData>
    <row r="1" spans="1:5" ht="20.25">
      <c r="A1" s="1" t="s">
        <v>17</v>
      </c>
      <c r="B1" s="2"/>
      <c r="C1" s="2"/>
      <c r="D1" s="2"/>
      <c r="E1" s="2"/>
    </row>
    <row r="2" ht="15.75" customHeight="1">
      <c r="A2" s="3"/>
    </row>
    <row r="3" spans="2:5" ht="22.5">
      <c r="B3" s="4" t="s">
        <v>1</v>
      </c>
      <c r="C3" s="4" t="s">
        <v>82</v>
      </c>
      <c r="D3" s="5">
        <v>2005</v>
      </c>
      <c r="E3" s="5">
        <v>2006</v>
      </c>
    </row>
    <row r="4" spans="1:5" ht="15.75">
      <c r="A4" s="6" t="s">
        <v>2</v>
      </c>
      <c r="B4" s="7">
        <v>12122</v>
      </c>
      <c r="C4" s="7">
        <v>60954</v>
      </c>
      <c r="D4" s="51">
        <v>60400</v>
      </c>
      <c r="E4" s="51">
        <v>60940</v>
      </c>
    </row>
    <row r="5" spans="1:5" ht="12.75">
      <c r="A5" t="s">
        <v>11</v>
      </c>
      <c r="B5" s="23">
        <v>5507</v>
      </c>
      <c r="C5" s="23">
        <v>1584</v>
      </c>
      <c r="D5" s="23">
        <v>2000</v>
      </c>
      <c r="E5" s="23">
        <v>2000</v>
      </c>
    </row>
    <row r="6" spans="1:4" ht="12.75">
      <c r="A6" s="12"/>
      <c r="B6" s="13"/>
      <c r="C6" s="14"/>
      <c r="D6" s="15"/>
    </row>
    <row r="7" spans="1:4" ht="12.75">
      <c r="A7" s="12"/>
      <c r="B7" s="13"/>
      <c r="C7" s="14"/>
      <c r="D7" s="15"/>
    </row>
    <row r="10" spans="1:4" ht="12.75">
      <c r="A10" s="26"/>
      <c r="B10" s="26"/>
      <c r="C10" s="26"/>
      <c r="D10" s="26"/>
    </row>
    <row r="11" spans="1:4" ht="12.75">
      <c r="A11" s="26"/>
      <c r="B11" s="26"/>
      <c r="C11" s="26"/>
      <c r="D11" s="26"/>
    </row>
    <row r="12" spans="1:4" ht="12.75">
      <c r="A12" s="26"/>
      <c r="B12" s="26"/>
      <c r="C12" s="26"/>
      <c r="D12" s="26"/>
    </row>
    <row r="13" spans="1:4" ht="12.75">
      <c r="A13" s="26"/>
      <c r="B13" s="26"/>
      <c r="C13" s="26"/>
      <c r="D13" s="26"/>
    </row>
    <row r="14" spans="1:4" ht="12.75">
      <c r="A14" s="26"/>
      <c r="B14" s="26"/>
      <c r="C14" s="26"/>
      <c r="D14" s="26"/>
    </row>
    <row r="15" spans="1:4" ht="12.75">
      <c r="A15" s="26"/>
      <c r="B15" s="26"/>
      <c r="C15" s="26"/>
      <c r="D15" s="26"/>
    </row>
    <row r="16" spans="1:4" ht="12.75">
      <c r="A16" s="26"/>
      <c r="B16" s="26"/>
      <c r="C16" s="26"/>
      <c r="D16" s="26"/>
    </row>
    <row r="17" spans="1:4" ht="12.75">
      <c r="A17" s="26"/>
      <c r="B17" s="26"/>
      <c r="C17" s="26"/>
      <c r="D17" s="26"/>
    </row>
    <row r="18" spans="1:4" ht="12.75">
      <c r="A18" s="26"/>
      <c r="B18" s="26"/>
      <c r="C18" s="26"/>
      <c r="D18" s="26"/>
    </row>
    <row r="19" spans="1:4" ht="12.75">
      <c r="A19" s="26"/>
      <c r="B19" s="26"/>
      <c r="C19" s="26"/>
      <c r="D19" s="26"/>
    </row>
    <row r="20" spans="1:4" ht="12.75">
      <c r="A20" s="26"/>
      <c r="B20" s="26"/>
      <c r="C20" s="26"/>
      <c r="D20" s="26"/>
    </row>
    <row r="21" spans="1:4" ht="12.75">
      <c r="A21" s="26"/>
      <c r="B21" s="26"/>
      <c r="C21" s="26"/>
      <c r="D21" s="26"/>
    </row>
    <row r="22" spans="1:4" ht="12.75">
      <c r="A22" s="26"/>
      <c r="B22" s="26"/>
      <c r="C22" s="26"/>
      <c r="D22" s="26"/>
    </row>
    <row r="23" spans="1:4" ht="12.75">
      <c r="A23" s="26"/>
      <c r="B23" s="26"/>
      <c r="C23" s="26"/>
      <c r="D23" s="26"/>
    </row>
    <row r="24" spans="1:4" ht="12.75">
      <c r="A24" s="26"/>
      <c r="B24" s="26"/>
      <c r="C24" s="26"/>
      <c r="D24" s="26"/>
    </row>
    <row r="25" spans="1:4" ht="12.75">
      <c r="A25" s="26"/>
      <c r="B25" s="26"/>
      <c r="C25" s="26"/>
      <c r="D25" s="26"/>
    </row>
    <row r="26" spans="1:4" ht="12.75">
      <c r="A26" s="26"/>
      <c r="B26" s="26"/>
      <c r="C26" s="26"/>
      <c r="D26" s="26"/>
    </row>
    <row r="27" spans="2:5" ht="22.5">
      <c r="B27" s="4" t="s">
        <v>1</v>
      </c>
      <c r="C27" s="4" t="s">
        <v>82</v>
      </c>
      <c r="D27" s="5">
        <v>2005</v>
      </c>
      <c r="E27" s="5">
        <v>2006</v>
      </c>
    </row>
    <row r="28" spans="1:5" ht="15.75">
      <c r="A28" s="6" t="s">
        <v>3</v>
      </c>
      <c r="B28" s="7">
        <v>0</v>
      </c>
      <c r="C28" s="52">
        <v>31761</v>
      </c>
      <c r="D28" s="52">
        <v>28000</v>
      </c>
      <c r="E28" s="7">
        <v>28000</v>
      </c>
    </row>
    <row r="29" spans="1:5" ht="12.75">
      <c r="A29" s="8"/>
      <c r="B29" s="8"/>
      <c r="C29" s="22"/>
      <c r="D29" s="22"/>
      <c r="E29" s="22"/>
    </row>
    <row r="30" spans="1:4" ht="12.75">
      <c r="A30" s="8"/>
      <c r="B30" s="8"/>
      <c r="C30" s="8"/>
      <c r="D30" s="8"/>
    </row>
    <row r="31" spans="1:4" ht="12.75">
      <c r="A31" s="8"/>
      <c r="B31" s="8"/>
      <c r="C31" s="8"/>
      <c r="D31" s="8"/>
    </row>
    <row r="32" spans="1:4" ht="12.75">
      <c r="A32" s="8"/>
      <c r="B32" s="8"/>
      <c r="C32" s="8"/>
      <c r="D32" s="8"/>
    </row>
    <row r="33" spans="1:4" ht="12.75">
      <c r="A33" s="8"/>
      <c r="B33" s="8"/>
      <c r="C33" s="8"/>
      <c r="D33" s="8"/>
    </row>
    <row r="34" spans="1:4" ht="12.75">
      <c r="A34" s="8"/>
      <c r="B34" s="8"/>
      <c r="C34" s="8"/>
      <c r="D34" s="8"/>
    </row>
    <row r="35" spans="1:4" ht="12.75">
      <c r="A35" s="8"/>
      <c r="B35" s="8"/>
      <c r="C35" s="8"/>
      <c r="D35" s="8"/>
    </row>
    <row r="36" spans="1:4" ht="12.75">
      <c r="A36" s="8"/>
      <c r="B36" s="8"/>
      <c r="C36" s="8"/>
      <c r="D36" s="8"/>
    </row>
    <row r="37" spans="1:4" ht="12.75">
      <c r="A37" s="8"/>
      <c r="B37" s="8"/>
      <c r="C37" s="8"/>
      <c r="D37" s="8"/>
    </row>
    <row r="38" spans="2:5" ht="22.5">
      <c r="B38" s="4" t="s">
        <v>1</v>
      </c>
      <c r="C38" s="4" t="s">
        <v>82</v>
      </c>
      <c r="D38" s="5">
        <v>2005</v>
      </c>
      <c r="E38" s="5">
        <v>2006</v>
      </c>
    </row>
    <row r="39" spans="1:5" ht="15.75">
      <c r="A39" s="9" t="s">
        <v>4</v>
      </c>
      <c r="B39" s="10">
        <f>B4+B28</f>
        <v>12122</v>
      </c>
      <c r="C39" s="10">
        <f>C4+C28</f>
        <v>92715</v>
      </c>
      <c r="D39" s="10">
        <f>D4+D28</f>
        <v>88400</v>
      </c>
      <c r="E39" s="10">
        <f>E4+E28</f>
        <v>88940</v>
      </c>
    </row>
    <row r="40" ht="12.75">
      <c r="D40" s="31"/>
    </row>
  </sheetData>
  <printOptions/>
  <pageMargins left="0.75" right="0.75" top="1" bottom="1" header="0.4921259845" footer="0.4921259845"/>
  <pageSetup firstPageNumber="16" useFirstPageNumber="1" horizontalDpi="600" verticalDpi="600" orientation="portrait" paperSize="9" scale="96" r:id="rId4"/>
  <headerFooter alignWithMargins="0">
    <oddFooter>&amp;C&amp;P</oddFooter>
  </headerFooter>
  <legacyDrawing r:id="rId3"/>
  <oleObjects>
    <oleObject progId="Word.Document.8" shapeId="728013" r:id="rId1"/>
    <oleObject progId="Word.Document.8" shapeId="728014" r:id="rId2"/>
  </oleObjects>
</worksheet>
</file>

<file path=xl/worksheets/sheet17.xml><?xml version="1.0" encoding="utf-8"?>
<worksheet xmlns="http://schemas.openxmlformats.org/spreadsheetml/2006/main" xmlns:r="http://schemas.openxmlformats.org/officeDocument/2006/relationships">
  <dimension ref="A1:E35"/>
  <sheetViews>
    <sheetView workbookViewId="0" topLeftCell="A1">
      <selection activeCell="E18" sqref="E18"/>
    </sheetView>
  </sheetViews>
  <sheetFormatPr defaultColWidth="9.00390625" defaultRowHeight="12.75"/>
  <cols>
    <col min="1" max="1" width="41.875" style="0" customWidth="1"/>
    <col min="2" max="6" width="11.75390625" style="0" customWidth="1"/>
  </cols>
  <sheetData>
    <row r="1" spans="1:5" ht="20.25">
      <c r="A1" s="1" t="s">
        <v>68</v>
      </c>
      <c r="B1" s="2"/>
      <c r="C1" s="2"/>
      <c r="D1" s="2"/>
      <c r="E1" s="2"/>
    </row>
    <row r="2" ht="15.75" customHeight="1">
      <c r="A2" s="3"/>
    </row>
    <row r="3" spans="2:5" ht="22.5">
      <c r="B3" s="4" t="s">
        <v>1</v>
      </c>
      <c r="C3" s="4" t="s">
        <v>82</v>
      </c>
      <c r="D3" s="5">
        <v>2005</v>
      </c>
      <c r="E3" s="5">
        <v>2006</v>
      </c>
    </row>
    <row r="4" spans="1:5" ht="15.75">
      <c r="A4" s="6" t="s">
        <v>2</v>
      </c>
      <c r="B4" s="7">
        <v>54365</v>
      </c>
      <c r="C4" s="7">
        <v>102901</v>
      </c>
      <c r="D4" s="7">
        <v>80000</v>
      </c>
      <c r="E4" s="7">
        <v>85000</v>
      </c>
    </row>
    <row r="5" spans="1:4" ht="12.75">
      <c r="A5" s="8"/>
      <c r="B5" s="8"/>
      <c r="C5" s="8"/>
      <c r="D5" s="8"/>
    </row>
    <row r="6" spans="1:4" ht="12.75">
      <c r="A6" s="8"/>
      <c r="B6" s="8"/>
      <c r="C6" s="8"/>
      <c r="D6" s="8"/>
    </row>
    <row r="7" spans="1:4" ht="12.75">
      <c r="A7" s="8"/>
      <c r="B7" s="8"/>
      <c r="C7" s="8"/>
      <c r="D7" s="8"/>
    </row>
    <row r="8" spans="1:4" ht="12.75">
      <c r="A8" s="8"/>
      <c r="B8" s="8"/>
      <c r="C8" s="8"/>
      <c r="D8" s="8"/>
    </row>
    <row r="9" spans="1:4" ht="12.75">
      <c r="A9" s="8"/>
      <c r="B9" s="8"/>
      <c r="C9" s="8"/>
      <c r="D9" s="8"/>
    </row>
    <row r="10" spans="1:4" ht="12.75">
      <c r="A10" s="8"/>
      <c r="B10" s="8"/>
      <c r="C10" s="8"/>
      <c r="D10" s="8"/>
    </row>
    <row r="11" spans="1:4" ht="12.75">
      <c r="A11" s="8"/>
      <c r="B11" s="8"/>
      <c r="C11" s="8"/>
      <c r="D11" s="8"/>
    </row>
    <row r="12" spans="1:4" ht="12.75">
      <c r="A12" s="8"/>
      <c r="B12" s="8"/>
      <c r="C12" s="8"/>
      <c r="D12" s="8"/>
    </row>
    <row r="13" spans="1:4" ht="12.75">
      <c r="A13" s="8"/>
      <c r="B13" s="8"/>
      <c r="C13" s="8"/>
      <c r="D13" s="8"/>
    </row>
    <row r="14" spans="1:4" ht="12.75">
      <c r="A14" s="8"/>
      <c r="B14" s="8"/>
      <c r="C14" s="8"/>
      <c r="D14" s="8"/>
    </row>
    <row r="15" spans="1:4" ht="12.75">
      <c r="A15" s="8"/>
      <c r="B15" s="8"/>
      <c r="C15" s="8"/>
      <c r="D15" s="8"/>
    </row>
    <row r="16" spans="2:5" ht="22.5">
      <c r="B16" s="4" t="s">
        <v>1</v>
      </c>
      <c r="C16" s="4" t="s">
        <v>82</v>
      </c>
      <c r="D16" s="5">
        <v>2005</v>
      </c>
      <c r="E16" s="5">
        <v>2006</v>
      </c>
    </row>
    <row r="17" spans="1:5" ht="15.75">
      <c r="A17" s="6" t="s">
        <v>3</v>
      </c>
      <c r="B17" s="7">
        <v>730126</v>
      </c>
      <c r="C17" s="7">
        <v>714367</v>
      </c>
      <c r="D17" s="7">
        <v>725000</v>
      </c>
      <c r="E17" s="7">
        <v>785790</v>
      </c>
    </row>
    <row r="18" spans="1:5" ht="12.75">
      <c r="A18" s="8"/>
      <c r="B18" s="8"/>
      <c r="C18" s="8"/>
      <c r="D18" s="8"/>
      <c r="E18" s="23"/>
    </row>
    <row r="34" spans="2:5" ht="22.5">
      <c r="B34" s="4" t="s">
        <v>1</v>
      </c>
      <c r="C34" s="4" t="s">
        <v>82</v>
      </c>
      <c r="D34" s="5">
        <v>2005</v>
      </c>
      <c r="E34" s="5">
        <v>2006</v>
      </c>
    </row>
    <row r="35" spans="1:5" ht="15.75">
      <c r="A35" s="9" t="s">
        <v>4</v>
      </c>
      <c r="B35" s="10">
        <f>B4+B17</f>
        <v>784491</v>
      </c>
      <c r="C35" s="10">
        <f>C4+C17</f>
        <v>817268</v>
      </c>
      <c r="D35" s="10">
        <f>D4+D17</f>
        <v>805000</v>
      </c>
      <c r="E35" s="10">
        <f>E4+E17</f>
        <v>870790</v>
      </c>
    </row>
  </sheetData>
  <printOptions/>
  <pageMargins left="0.75" right="0.75" top="1" bottom="1" header="0.4921259845" footer="0.4921259845"/>
  <pageSetup firstPageNumber="17" useFirstPageNumber="1" horizontalDpi="600" verticalDpi="600" orientation="portrait" paperSize="9" scale="96" r:id="rId4"/>
  <headerFooter alignWithMargins="0">
    <oddFooter>&amp;C&amp;P</oddFooter>
  </headerFooter>
  <legacyDrawing r:id="rId3"/>
  <oleObjects>
    <oleObject progId="Word.Document.8" shapeId="1618829" r:id="rId1"/>
    <oleObject progId="Word.Document.8" shapeId="1618834" r:id="rId2"/>
  </oleObjects>
</worksheet>
</file>

<file path=xl/worksheets/sheet18.xml><?xml version="1.0" encoding="utf-8"?>
<worksheet xmlns="http://schemas.openxmlformats.org/spreadsheetml/2006/main" xmlns:r="http://schemas.openxmlformats.org/officeDocument/2006/relationships">
  <dimension ref="A1:E10"/>
  <sheetViews>
    <sheetView workbookViewId="0" topLeftCell="A1">
      <selection activeCell="E4" sqref="E4"/>
    </sheetView>
  </sheetViews>
  <sheetFormatPr defaultColWidth="9.00390625" defaultRowHeight="12.75"/>
  <cols>
    <col min="1" max="1" width="43.625" style="0" customWidth="1"/>
    <col min="2" max="6" width="11.75390625" style="0" customWidth="1"/>
  </cols>
  <sheetData>
    <row r="1" spans="1:5" ht="20.25">
      <c r="A1" s="1" t="s">
        <v>71</v>
      </c>
      <c r="B1" s="2"/>
      <c r="C1" s="2"/>
      <c r="D1" s="2"/>
      <c r="E1" s="2"/>
    </row>
    <row r="3" spans="2:5" ht="22.5">
      <c r="B3" s="4" t="s">
        <v>75</v>
      </c>
      <c r="C3" s="4" t="s">
        <v>82</v>
      </c>
      <c r="D3" s="5">
        <v>2005</v>
      </c>
      <c r="E3" s="5">
        <v>2006</v>
      </c>
    </row>
    <row r="4" spans="1:5" ht="15.75">
      <c r="A4" s="6" t="s">
        <v>72</v>
      </c>
      <c r="B4" s="7">
        <v>76349</v>
      </c>
      <c r="C4" s="7">
        <v>71775</v>
      </c>
      <c r="D4" s="52" t="s">
        <v>83</v>
      </c>
      <c r="E4" s="52" t="s">
        <v>83</v>
      </c>
    </row>
    <row r="5" spans="1:5" ht="15.75">
      <c r="A5" s="6" t="s">
        <v>73</v>
      </c>
      <c r="B5" s="7">
        <v>14827</v>
      </c>
      <c r="C5" s="7">
        <v>20749</v>
      </c>
      <c r="D5" s="52" t="s">
        <v>83</v>
      </c>
      <c r="E5" s="52" t="s">
        <v>83</v>
      </c>
    </row>
    <row r="6" spans="1:5" ht="15.75">
      <c r="A6" s="6" t="s">
        <v>74</v>
      </c>
      <c r="B6" s="7">
        <v>5150</v>
      </c>
      <c r="C6" s="7">
        <v>7282</v>
      </c>
      <c r="D6" s="52" t="s">
        <v>83</v>
      </c>
      <c r="E6" s="52" t="s">
        <v>83</v>
      </c>
    </row>
    <row r="9" spans="2:5" ht="22.5">
      <c r="B9" s="4" t="s">
        <v>1</v>
      </c>
      <c r="C9" s="4" t="s">
        <v>82</v>
      </c>
      <c r="D9" s="5">
        <v>2005</v>
      </c>
      <c r="E9" s="5">
        <v>2006</v>
      </c>
    </row>
    <row r="10" spans="1:5" ht="15.75">
      <c r="A10" s="9" t="s">
        <v>4</v>
      </c>
      <c r="B10" s="10">
        <f>SUM(B4:B6)</f>
        <v>96326</v>
      </c>
      <c r="C10" s="10">
        <f>SUM(C4:C6)</f>
        <v>99806</v>
      </c>
      <c r="D10" s="10">
        <f>SUM(D4:D6)</f>
        <v>0</v>
      </c>
      <c r="E10" s="10">
        <f>SUM(E4:E6)</f>
        <v>0</v>
      </c>
    </row>
  </sheetData>
  <printOptions/>
  <pageMargins left="0.75" right="0.75" top="1" bottom="1" header="0.4921259845" footer="0.4921259845"/>
  <pageSetup firstPageNumber="18" useFirstPageNumber="1" horizontalDpi="600" verticalDpi="600" orientation="portrait" paperSize="9" scale="96" r:id="rId1"/>
  <headerFooter alignWithMargins="0">
    <oddFooter>&amp;C&amp;P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L30" sqref="L30"/>
    </sheetView>
  </sheetViews>
  <sheetFormatPr defaultColWidth="9.00390625" defaultRowHeight="12.75"/>
  <sheetData/>
  <printOptions/>
  <pageMargins left="0.75" right="0.75" top="1" bottom="1" header="0.4921259845" footer="0.4921259845"/>
  <pageSetup firstPageNumber="19" useFirstPageNumber="1" horizontalDpi="600" verticalDpi="600" orientation="portrait" paperSize="9" scale="94" r:id="rId3"/>
  <headerFooter alignWithMargins="0">
    <oddFooter>&amp;C&amp;P</oddFooter>
  </headerFooter>
  <legacyDrawing r:id="rId2"/>
  <oleObjects>
    <oleObject progId="Word.Document.8" shapeId="240740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J41"/>
  <sheetViews>
    <sheetView workbookViewId="0" topLeftCell="A10">
      <selection activeCell="C41" sqref="C41"/>
    </sheetView>
  </sheetViews>
  <sheetFormatPr defaultColWidth="9.00390625" defaultRowHeight="12.75"/>
  <cols>
    <col min="10" max="10" width="4.75390625" style="0" customWidth="1"/>
  </cols>
  <sheetData>
    <row r="1" ht="20.25">
      <c r="A1" s="3" t="s">
        <v>22</v>
      </c>
    </row>
    <row r="3" spans="1:10" ht="20.25">
      <c r="A3" s="3" t="s">
        <v>23</v>
      </c>
      <c r="J3" s="32">
        <v>3</v>
      </c>
    </row>
    <row r="4" spans="1:10" ht="12.75" customHeight="1">
      <c r="A4" s="3"/>
      <c r="J4" s="32"/>
    </row>
    <row r="5" ht="12.75">
      <c r="J5" s="33"/>
    </row>
    <row r="6" spans="1:10" ht="20.25">
      <c r="A6" s="3" t="s">
        <v>87</v>
      </c>
      <c r="J6" s="32">
        <v>4</v>
      </c>
    </row>
    <row r="7" ht="12.75">
      <c r="J7" s="33"/>
    </row>
    <row r="8" ht="12.75">
      <c r="J8" s="33"/>
    </row>
    <row r="9" spans="1:10" ht="20.25">
      <c r="A9" s="3" t="s">
        <v>88</v>
      </c>
      <c r="J9" s="32"/>
    </row>
    <row r="10" ht="12.75">
      <c r="J10" s="33"/>
    </row>
    <row r="11" ht="12.75">
      <c r="J11" s="33"/>
    </row>
    <row r="12" spans="2:10" ht="15.75">
      <c r="B12" s="34">
        <v>1</v>
      </c>
      <c r="C12" s="35" t="s">
        <v>24</v>
      </c>
      <c r="J12" s="36">
        <v>5</v>
      </c>
    </row>
    <row r="13" spans="2:3" ht="15.75">
      <c r="B13" s="34"/>
      <c r="C13" s="35"/>
    </row>
    <row r="14" spans="2:10" ht="15.75">
      <c r="B14" s="34">
        <v>2</v>
      </c>
      <c r="C14" s="35" t="s">
        <v>25</v>
      </c>
      <c r="J14" s="35">
        <v>6</v>
      </c>
    </row>
    <row r="15" spans="2:3" ht="15.75">
      <c r="B15" s="34"/>
      <c r="C15" s="35"/>
    </row>
    <row r="16" spans="2:10" ht="15.75">
      <c r="B16" s="34">
        <v>3</v>
      </c>
      <c r="C16" s="35" t="s">
        <v>26</v>
      </c>
      <c r="J16" s="35">
        <v>7</v>
      </c>
    </row>
    <row r="17" spans="2:3" ht="15.75">
      <c r="B17" s="34"/>
      <c r="C17" s="35"/>
    </row>
    <row r="18" spans="2:10" ht="15.75">
      <c r="B18" s="34">
        <v>4</v>
      </c>
      <c r="C18" s="35" t="s">
        <v>27</v>
      </c>
      <c r="J18" s="35">
        <v>8</v>
      </c>
    </row>
    <row r="19" spans="2:3" ht="15.75">
      <c r="B19" s="34"/>
      <c r="C19" s="35"/>
    </row>
    <row r="20" spans="2:10" ht="15.75">
      <c r="B20" s="34">
        <v>5</v>
      </c>
      <c r="C20" s="35" t="s">
        <v>28</v>
      </c>
      <c r="J20" s="35">
        <v>9</v>
      </c>
    </row>
    <row r="21" spans="2:3" ht="15.75">
      <c r="B21" s="34"/>
      <c r="C21" s="35"/>
    </row>
    <row r="22" spans="2:10" ht="15.75">
      <c r="B22" s="34">
        <v>6</v>
      </c>
      <c r="C22" s="35" t="s">
        <v>29</v>
      </c>
      <c r="J22" s="35">
        <v>10</v>
      </c>
    </row>
    <row r="23" spans="2:3" ht="15.75">
      <c r="B23" s="34"/>
      <c r="C23" s="35"/>
    </row>
    <row r="24" spans="2:10" ht="15.75">
      <c r="B24" s="34">
        <v>7</v>
      </c>
      <c r="C24" s="35" t="s">
        <v>30</v>
      </c>
      <c r="J24" s="35">
        <v>11</v>
      </c>
    </row>
    <row r="25" spans="2:3" ht="15.75">
      <c r="B25" s="34"/>
      <c r="C25" s="35"/>
    </row>
    <row r="26" spans="2:10" ht="15.75">
      <c r="B26" s="34">
        <v>8</v>
      </c>
      <c r="C26" s="35" t="s">
        <v>31</v>
      </c>
      <c r="J26" s="35">
        <v>12</v>
      </c>
    </row>
    <row r="27" spans="2:3" ht="15.75">
      <c r="B27" s="34"/>
      <c r="C27" s="35"/>
    </row>
    <row r="28" spans="2:10" ht="15.75">
      <c r="B28" s="34">
        <v>9</v>
      </c>
      <c r="C28" s="35" t="s">
        <v>32</v>
      </c>
      <c r="J28" s="35">
        <v>13</v>
      </c>
    </row>
    <row r="29" spans="2:3" ht="15.75">
      <c r="B29" s="34"/>
      <c r="C29" s="35"/>
    </row>
    <row r="30" spans="2:10" ht="15.75">
      <c r="B30" s="34">
        <v>10</v>
      </c>
      <c r="C30" s="35" t="s">
        <v>33</v>
      </c>
      <c r="J30" s="35">
        <v>14</v>
      </c>
    </row>
    <row r="31" spans="2:3" ht="15.75">
      <c r="B31" s="34"/>
      <c r="C31" s="35"/>
    </row>
    <row r="32" spans="2:10" ht="15.75">
      <c r="B32" s="34">
        <v>11</v>
      </c>
      <c r="C32" s="35" t="s">
        <v>34</v>
      </c>
      <c r="J32" s="35">
        <v>15</v>
      </c>
    </row>
    <row r="33" spans="2:3" ht="15.75">
      <c r="B33" s="34"/>
      <c r="C33" s="35"/>
    </row>
    <row r="34" spans="2:10" ht="15.75">
      <c r="B34" s="34">
        <v>12</v>
      </c>
      <c r="C34" s="35" t="s">
        <v>35</v>
      </c>
      <c r="J34" s="35">
        <v>16</v>
      </c>
    </row>
    <row r="35" spans="2:3" ht="15.75">
      <c r="B35" s="34"/>
      <c r="C35" s="35"/>
    </row>
    <row r="36" spans="2:10" ht="15.75">
      <c r="B36" s="34">
        <v>13</v>
      </c>
      <c r="C36" s="35" t="s">
        <v>36</v>
      </c>
      <c r="J36" s="35">
        <v>17</v>
      </c>
    </row>
    <row r="37" spans="2:3" ht="15.75">
      <c r="B37" s="34"/>
      <c r="C37" s="35"/>
    </row>
    <row r="38" spans="2:10" ht="15.75">
      <c r="B38" s="34">
        <v>14</v>
      </c>
      <c r="C38" s="35" t="s">
        <v>37</v>
      </c>
      <c r="J38" s="35">
        <v>18</v>
      </c>
    </row>
    <row r="40" spans="2:10" ht="15.75">
      <c r="B40" s="34">
        <v>15</v>
      </c>
      <c r="C40" s="35" t="s">
        <v>90</v>
      </c>
      <c r="J40" s="35">
        <v>19</v>
      </c>
    </row>
    <row r="41" spans="1:10" ht="20.25">
      <c r="A41" s="3"/>
      <c r="J41" s="3"/>
    </row>
  </sheetData>
  <printOptions/>
  <pageMargins left="0.7874015748031497" right="0.7874015748031497" top="0.984251968503937" bottom="0.984251968503937" header="0.5118110236220472" footer="0.5118110236220472"/>
  <pageSetup firstPageNumber="2" useFirstPageNumber="1" horizontalDpi="600" verticalDpi="600" orientation="portrait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9"/>
  <sheetViews>
    <sheetView workbookViewId="0" topLeftCell="A13">
      <selection activeCell="J8" sqref="J8"/>
    </sheetView>
  </sheetViews>
  <sheetFormatPr defaultColWidth="9.00390625" defaultRowHeight="12.75"/>
  <cols>
    <col min="1" max="1" width="29.125" style="0" customWidth="1"/>
    <col min="7" max="7" width="13.25390625" style="0" customWidth="1"/>
    <col min="8" max="10" width="11.375" style="0" customWidth="1"/>
  </cols>
  <sheetData>
    <row r="1" ht="20.25">
      <c r="A1" s="3" t="s">
        <v>38</v>
      </c>
    </row>
    <row r="4" spans="7:10" ht="25.5" customHeight="1" thickBot="1">
      <c r="G4" s="4" t="s">
        <v>1</v>
      </c>
      <c r="H4" s="4" t="s">
        <v>82</v>
      </c>
      <c r="I4" s="5">
        <v>2005</v>
      </c>
      <c r="J4" s="5">
        <v>2006</v>
      </c>
    </row>
    <row r="5" spans="1:10" ht="16.5" thickBot="1">
      <c r="A5" s="71" t="s">
        <v>39</v>
      </c>
      <c r="B5" s="72"/>
      <c r="C5" s="72"/>
      <c r="D5" s="72"/>
      <c r="E5" s="72"/>
      <c r="F5" s="72"/>
      <c r="G5" s="37">
        <v>6386415</v>
      </c>
      <c r="H5" s="37">
        <f>příjmy!B15</f>
        <v>6166735</v>
      </c>
      <c r="I5" s="37">
        <f>příjmy!C15</f>
        <v>6928510</v>
      </c>
      <c r="J5" s="37">
        <f>příjmy!D15</f>
        <v>7147460</v>
      </c>
    </row>
    <row r="6" spans="1:10" ht="8.25" customHeight="1" thickBot="1">
      <c r="A6" s="38"/>
      <c r="B6" s="38"/>
      <c r="C6" s="38"/>
      <c r="D6" s="38"/>
      <c r="E6" s="38"/>
      <c r="F6" s="38"/>
      <c r="G6" s="39"/>
      <c r="H6" s="27"/>
      <c r="I6" s="20"/>
      <c r="J6" s="40"/>
    </row>
    <row r="7" spans="1:10" ht="16.5" thickBot="1">
      <c r="A7" s="71" t="s">
        <v>40</v>
      </c>
      <c r="B7" s="72"/>
      <c r="C7" s="72"/>
      <c r="D7" s="72"/>
      <c r="E7" s="72"/>
      <c r="F7" s="72"/>
      <c r="G7" s="37">
        <v>42877</v>
      </c>
      <c r="H7" s="37">
        <v>92851</v>
      </c>
      <c r="I7" s="37">
        <v>31000</v>
      </c>
      <c r="J7" s="58">
        <v>0</v>
      </c>
    </row>
    <row r="8" spans="1:10" ht="8.25" customHeight="1" thickBot="1">
      <c r="A8" s="38"/>
      <c r="B8" s="38"/>
      <c r="C8" s="38"/>
      <c r="D8" s="38"/>
      <c r="E8" s="38"/>
      <c r="F8" s="38"/>
      <c r="G8" s="39"/>
      <c r="H8" s="18"/>
      <c r="I8" s="18"/>
      <c r="J8" s="18"/>
    </row>
    <row r="9" spans="1:10" ht="16.5" thickBot="1">
      <c r="A9" s="71" t="s">
        <v>86</v>
      </c>
      <c r="B9" s="72"/>
      <c r="C9" s="72"/>
      <c r="D9" s="72"/>
      <c r="E9" s="72"/>
      <c r="F9" s="72"/>
      <c r="G9" s="37">
        <f>SUM(G5:G7)</f>
        <v>6429292</v>
      </c>
      <c r="H9" s="37">
        <f>SUM(H5:H7)</f>
        <v>6259586</v>
      </c>
      <c r="I9" s="37">
        <f>SUM(I5:I7)</f>
        <v>6959510</v>
      </c>
      <c r="J9" s="37">
        <f>SUM(J5:J7)</f>
        <v>7147460</v>
      </c>
    </row>
    <row r="10" spans="1:10" ht="15.75">
      <c r="A10" s="38"/>
      <c r="B10" s="38"/>
      <c r="C10" s="38"/>
      <c r="D10" s="38"/>
      <c r="E10" s="38"/>
      <c r="F10" s="38"/>
      <c r="G10" s="27"/>
      <c r="H10" s="27"/>
      <c r="I10" s="27"/>
      <c r="J10" s="27"/>
    </row>
    <row r="11" spans="1:6" ht="13.5" thickBot="1">
      <c r="A11" s="41"/>
      <c r="B11" s="42"/>
      <c r="C11" s="42"/>
      <c r="D11" s="42"/>
      <c r="E11" s="42"/>
      <c r="F11" s="42"/>
    </row>
    <row r="12" spans="1:10" ht="16.5" thickBot="1">
      <c r="A12" s="71" t="s">
        <v>41</v>
      </c>
      <c r="B12" s="72"/>
      <c r="C12" s="72"/>
      <c r="D12" s="72"/>
      <c r="E12" s="72"/>
      <c r="F12" s="72"/>
      <c r="G12" s="37">
        <f>SUM(G13:G27)</f>
        <v>6327766</v>
      </c>
      <c r="H12" s="37">
        <f>SUM(H13:H26)</f>
        <v>6259586</v>
      </c>
      <c r="I12" s="37">
        <f>SUM(I13:I26)</f>
        <v>6959510</v>
      </c>
      <c r="J12" s="37">
        <f>SUM(J13:J26)</f>
        <v>7147460</v>
      </c>
    </row>
    <row r="13" spans="1:10" ht="12.75">
      <c r="A13" s="43" t="s">
        <v>42</v>
      </c>
      <c r="B13" s="76" t="s">
        <v>43</v>
      </c>
      <c r="C13" s="76"/>
      <c r="D13" s="76"/>
      <c r="E13" s="76"/>
      <c r="F13" s="76"/>
      <c r="G13" s="44">
        <f>ZEMĚDĚLSTVÍ!B57</f>
        <v>9319</v>
      </c>
      <c r="H13" s="44">
        <f>ZEMĚDĚLSTVÍ!C57</f>
        <v>57295</v>
      </c>
      <c r="I13" s="44">
        <f>ZEMĚDĚLSTVÍ!D57</f>
        <v>111410</v>
      </c>
      <c r="J13" s="44">
        <f>ZEMĚDĚLSTVÍ!E57</f>
        <v>111680</v>
      </c>
    </row>
    <row r="14" spans="1:10" ht="12.75">
      <c r="A14" s="68"/>
      <c r="B14" s="70" t="s">
        <v>44</v>
      </c>
      <c r="C14" s="70"/>
      <c r="D14" s="70"/>
      <c r="E14" s="70"/>
      <c r="F14" s="70"/>
      <c r="G14" s="7">
        <f>ŠKOLSTVÍ!B29</f>
        <v>3689220</v>
      </c>
      <c r="H14" s="7">
        <f>ŠKOLSTVÍ!C29</f>
        <v>3655934</v>
      </c>
      <c r="I14" s="7">
        <f>ŠKOLSTVÍ!D29</f>
        <v>3750000</v>
      </c>
      <c r="J14" s="7">
        <f>ŠKOLSTVÍ!E29</f>
        <v>3810000</v>
      </c>
    </row>
    <row r="15" spans="1:10" ht="12.75">
      <c r="A15" s="69"/>
      <c r="B15" s="70" t="s">
        <v>45</v>
      </c>
      <c r="C15" s="70"/>
      <c r="D15" s="70"/>
      <c r="E15" s="70"/>
      <c r="F15" s="70"/>
      <c r="G15" s="7">
        <f>KULTURA!B23</f>
        <v>98930</v>
      </c>
      <c r="H15" s="7">
        <f>KULTURA!C23</f>
        <v>112033</v>
      </c>
      <c r="I15" s="7">
        <f>KULTURA!D23</f>
        <v>116540</v>
      </c>
      <c r="J15" s="7">
        <f>KULTURA!E23</f>
        <v>120040</v>
      </c>
    </row>
    <row r="16" spans="1:10" ht="12.75">
      <c r="A16" s="69"/>
      <c r="B16" s="70" t="s">
        <v>46</v>
      </c>
      <c r="C16" s="70"/>
      <c r="D16" s="70"/>
      <c r="E16" s="70"/>
      <c r="F16" s="70"/>
      <c r="G16" s="7">
        <f>ZDRAVOT!B33</f>
        <v>602890</v>
      </c>
      <c r="H16" s="7">
        <f>ZDRAVOT!C33</f>
        <v>446236</v>
      </c>
      <c r="I16" s="7">
        <f>ZDRAVOT!D33</f>
        <v>372600</v>
      </c>
      <c r="J16" s="7">
        <f>ZDRAVOT!E33</f>
        <v>377780</v>
      </c>
    </row>
    <row r="17" spans="1:10" ht="12.75">
      <c r="A17" s="69"/>
      <c r="B17" s="70" t="s">
        <v>47</v>
      </c>
      <c r="C17" s="70"/>
      <c r="D17" s="70"/>
      <c r="E17" s="70"/>
      <c r="F17" s="70"/>
      <c r="G17" s="7">
        <f>'ŽIV.PROSTŘ.'!B31</f>
        <v>5393</v>
      </c>
      <c r="H17" s="7">
        <f>'ŽIV.PROSTŘ.'!C31</f>
        <v>7433</v>
      </c>
      <c r="I17" s="7">
        <f>'ŽIV.PROSTŘ.'!D31</f>
        <v>6880</v>
      </c>
      <c r="J17" s="7">
        <f>'ŽIV.PROSTŘ.'!E31</f>
        <v>6880</v>
      </c>
    </row>
    <row r="18" spans="1:10" ht="12.75">
      <c r="A18" s="69"/>
      <c r="B18" s="70" t="s">
        <v>48</v>
      </c>
      <c r="C18" s="70"/>
      <c r="D18" s="70"/>
      <c r="E18" s="70"/>
      <c r="F18" s="70"/>
      <c r="G18" s="7">
        <f>ÚZPL!B26</f>
        <v>1545</v>
      </c>
      <c r="H18" s="7">
        <f>ÚZPL!C26</f>
        <v>8080</v>
      </c>
      <c r="I18" s="7">
        <f>ÚZPL!D26</f>
        <v>6000</v>
      </c>
      <c r="J18" s="7">
        <f>ÚZPL!E26</f>
        <v>6800</v>
      </c>
    </row>
    <row r="19" spans="1:10" ht="12.75">
      <c r="A19" s="69"/>
      <c r="B19" s="70" t="s">
        <v>49</v>
      </c>
      <c r="C19" s="70"/>
      <c r="D19" s="70"/>
      <c r="E19" s="70"/>
      <c r="F19" s="70"/>
      <c r="G19" s="7">
        <f>DOPRAVA!B32</f>
        <v>363780</v>
      </c>
      <c r="H19" s="7">
        <f>DOPRAVA!C32</f>
        <v>356722</v>
      </c>
      <c r="I19" s="7">
        <f>DOPRAVA!D32</f>
        <v>1071680</v>
      </c>
      <c r="J19" s="7">
        <f>DOPRAVA!E32</f>
        <v>1102260</v>
      </c>
    </row>
    <row r="20" spans="1:10" ht="12.75">
      <c r="A20" s="69"/>
      <c r="B20" s="70" t="s">
        <v>50</v>
      </c>
      <c r="C20" s="70"/>
      <c r="D20" s="70"/>
      <c r="E20" s="70"/>
      <c r="F20" s="70"/>
      <c r="G20" s="7">
        <f>'SOC.VĚCI'!B20</f>
        <v>318396</v>
      </c>
      <c r="H20" s="7">
        <f>'SOC.VĚCI'!C20</f>
        <v>332808</v>
      </c>
      <c r="I20" s="7">
        <f>'SOC.VĚCI'!D20</f>
        <v>344200</v>
      </c>
      <c r="J20" s="7">
        <f>'SOC.VĚCI'!E20</f>
        <v>349300</v>
      </c>
    </row>
    <row r="21" spans="1:10" ht="12.75">
      <c r="A21" s="69"/>
      <c r="B21" s="70" t="s">
        <v>51</v>
      </c>
      <c r="C21" s="70"/>
      <c r="D21" s="70"/>
      <c r="E21" s="70"/>
      <c r="F21" s="70"/>
      <c r="G21" s="24">
        <f>+'PO a IZS'!B28</f>
        <v>12228</v>
      </c>
      <c r="H21" s="24">
        <f>'PO a IZS'!C28</f>
        <v>13205</v>
      </c>
      <c r="I21" s="24">
        <f>'PO a IZS'!D28</f>
        <v>12900</v>
      </c>
      <c r="J21" s="24">
        <f>'PO a IZS'!E28</f>
        <v>12900</v>
      </c>
    </row>
    <row r="22" spans="1:10" ht="12.75">
      <c r="A22" s="69"/>
      <c r="B22" s="70" t="s">
        <v>52</v>
      </c>
      <c r="C22" s="70"/>
      <c r="D22" s="70"/>
      <c r="E22" s="70"/>
      <c r="F22" s="70"/>
      <c r="G22" s="7">
        <f>ZASTUPITELSTVO!B24</f>
        <v>24525</v>
      </c>
      <c r="H22" s="7">
        <f>ZASTUPITELSTVO!C24</f>
        <v>34728</v>
      </c>
      <c r="I22" s="7">
        <f>ZASTUPITELSTVO!D24</f>
        <v>39900</v>
      </c>
      <c r="J22" s="7">
        <f>ZASTUPITELSTVO!E24</f>
        <v>41090</v>
      </c>
    </row>
    <row r="23" spans="1:10" ht="12.75">
      <c r="A23" s="69"/>
      <c r="B23" s="70" t="s">
        <v>53</v>
      </c>
      <c r="C23" s="70"/>
      <c r="D23" s="70"/>
      <c r="E23" s="70"/>
      <c r="F23" s="70"/>
      <c r="G23" s="7">
        <f>'KRAJS.ÚŘAD'!B$24</f>
        <v>193731</v>
      </c>
      <c r="H23" s="7">
        <f>'KRAJS.ÚŘAD'!C$24</f>
        <v>225323</v>
      </c>
      <c r="I23" s="7">
        <f>'KRAJS.ÚŘAD'!D$24</f>
        <v>234000</v>
      </c>
      <c r="J23" s="7">
        <f>'KRAJS.ÚŘAD'!E$24</f>
        <v>249000</v>
      </c>
    </row>
    <row r="24" spans="1:10" ht="12.75">
      <c r="A24" s="69"/>
      <c r="B24" s="70" t="s">
        <v>54</v>
      </c>
      <c r="C24" s="70"/>
      <c r="D24" s="70"/>
      <c r="E24" s="70"/>
      <c r="F24" s="70"/>
      <c r="G24" s="7">
        <f>'REG.ROZ'!B39</f>
        <v>12122</v>
      </c>
      <c r="H24" s="7">
        <f>'REG.ROZ'!C39</f>
        <v>92715</v>
      </c>
      <c r="I24" s="7">
        <f>'REG.ROZ'!D39</f>
        <v>88400</v>
      </c>
      <c r="J24" s="7">
        <f>'REG.ROZ'!E39</f>
        <v>88940</v>
      </c>
    </row>
    <row r="25" spans="1:10" ht="12.75">
      <c r="A25" s="69"/>
      <c r="B25" s="73" t="s">
        <v>55</v>
      </c>
      <c r="C25" s="74"/>
      <c r="D25" s="74"/>
      <c r="E25" s="74"/>
      <c r="F25" s="75"/>
      <c r="G25" s="7">
        <f>'NEM.MAJETEK'!B35</f>
        <v>784491</v>
      </c>
      <c r="H25" s="7">
        <f>'NEM.MAJETEK'!C35</f>
        <v>817268</v>
      </c>
      <c r="I25" s="7">
        <f>'NEM.MAJETEK'!D35</f>
        <v>805000</v>
      </c>
      <c r="J25" s="7">
        <f>'NEM.MAJETEK'!E35</f>
        <v>870790</v>
      </c>
    </row>
    <row r="26" spans="1:10" ht="12.75">
      <c r="A26" s="69"/>
      <c r="B26" s="73" t="s">
        <v>56</v>
      </c>
      <c r="C26" s="74"/>
      <c r="D26" s="74"/>
      <c r="E26" s="74"/>
      <c r="F26" s="75"/>
      <c r="G26" s="52" t="s">
        <v>83</v>
      </c>
      <c r="H26" s="7">
        <f>'REZERVA A ROZVOJ'!C10</f>
        <v>99806</v>
      </c>
      <c r="I26" s="7">
        <f>'REZERVA A ROZVOJ'!D10</f>
        <v>0</v>
      </c>
      <c r="J26" s="7">
        <f>'REZERVA A ROZVOJ'!E10</f>
        <v>0</v>
      </c>
    </row>
    <row r="27" spans="1:10" ht="12.75">
      <c r="A27" s="69"/>
      <c r="B27" s="73" t="s">
        <v>85</v>
      </c>
      <c r="C27" s="74"/>
      <c r="D27" s="74"/>
      <c r="E27" s="74"/>
      <c r="F27" s="75"/>
      <c r="G27" s="7">
        <v>211196</v>
      </c>
      <c r="H27" s="52" t="s">
        <v>83</v>
      </c>
      <c r="I27" s="52" t="s">
        <v>83</v>
      </c>
      <c r="J27" s="52" t="s">
        <v>83</v>
      </c>
    </row>
    <row r="28" ht="13.5" thickBot="1"/>
    <row r="29" spans="1:10" ht="16.5" thickBot="1">
      <c r="A29" s="71" t="s">
        <v>57</v>
      </c>
      <c r="B29" s="72"/>
      <c r="C29" s="72"/>
      <c r="D29" s="72"/>
      <c r="E29" s="72"/>
      <c r="F29" s="72"/>
      <c r="G29" s="37">
        <f>G5+G7-G12</f>
        <v>101526</v>
      </c>
      <c r="H29" s="37">
        <f>H5+H7-H12</f>
        <v>0</v>
      </c>
      <c r="I29" s="37">
        <f>I5+I7-I12</f>
        <v>0</v>
      </c>
      <c r="J29" s="37">
        <f>J5+J7-J12</f>
        <v>0</v>
      </c>
    </row>
  </sheetData>
  <mergeCells count="21">
    <mergeCell ref="A5:F5"/>
    <mergeCell ref="A7:F7"/>
    <mergeCell ref="A12:F12"/>
    <mergeCell ref="B13:F13"/>
    <mergeCell ref="A9:F9"/>
    <mergeCell ref="A29:F29"/>
    <mergeCell ref="B25:F25"/>
    <mergeCell ref="B26:F26"/>
    <mergeCell ref="B14:F14"/>
    <mergeCell ref="B15:F15"/>
    <mergeCell ref="B16:F16"/>
    <mergeCell ref="B21:F21"/>
    <mergeCell ref="B22:F22"/>
    <mergeCell ref="B17:F17"/>
    <mergeCell ref="B27:F27"/>
    <mergeCell ref="A14:A27"/>
    <mergeCell ref="B23:F23"/>
    <mergeCell ref="B24:F24"/>
    <mergeCell ref="B18:F18"/>
    <mergeCell ref="B19:F19"/>
    <mergeCell ref="B20:F20"/>
  </mergeCells>
  <printOptions/>
  <pageMargins left="0.75" right="0.75" top="1" bottom="1" header="0.4921259845" footer="0.4921259845"/>
  <pageSetup firstPageNumber="3" useFirstPageNumber="1" horizontalDpi="600" verticalDpi="600" orientation="landscape" paperSize="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7">
      <selection activeCell="I46" sqref="I46"/>
    </sheetView>
  </sheetViews>
  <sheetFormatPr defaultColWidth="9.00390625" defaultRowHeight="12.75"/>
  <cols>
    <col min="1" max="1" width="42.375" style="0" customWidth="1"/>
    <col min="2" max="2" width="11.00390625" style="0" customWidth="1"/>
    <col min="5" max="6" width="9.625" style="0" customWidth="1"/>
  </cols>
  <sheetData>
    <row r="1" ht="20.25">
      <c r="A1" s="3" t="s">
        <v>76</v>
      </c>
    </row>
    <row r="4" spans="1:6" ht="25.5" customHeight="1">
      <c r="A4" s="45" t="s">
        <v>58</v>
      </c>
      <c r="B4" s="4" t="s">
        <v>82</v>
      </c>
      <c r="C4" s="29">
        <v>2005</v>
      </c>
      <c r="D4" s="29">
        <v>2006</v>
      </c>
      <c r="E4" s="46" t="s">
        <v>59</v>
      </c>
      <c r="F4" s="46" t="s">
        <v>67</v>
      </c>
    </row>
    <row r="5" spans="1:6" ht="12.75">
      <c r="A5" s="30" t="s">
        <v>60</v>
      </c>
      <c r="B5" s="7">
        <v>853125</v>
      </c>
      <c r="C5" s="7">
        <v>4320000</v>
      </c>
      <c r="D5" s="7">
        <f>+C5*1.05</f>
        <v>4536000</v>
      </c>
      <c r="E5" s="47">
        <f>+C5/B5</f>
        <v>5.0637362637362635</v>
      </c>
      <c r="F5" s="47">
        <f>+D5/C5</f>
        <v>1.05</v>
      </c>
    </row>
    <row r="6" spans="1:6" ht="12.75">
      <c r="A6" s="30" t="s">
        <v>61</v>
      </c>
      <c r="B6" s="7">
        <v>10000</v>
      </c>
      <c r="C6" s="7">
        <v>10000</v>
      </c>
      <c r="D6" s="7">
        <v>10000</v>
      </c>
      <c r="E6" s="47">
        <f aca="true" t="shared" si="0" ref="E6:E15">+C6/B6</f>
        <v>1</v>
      </c>
      <c r="F6" s="47">
        <f aca="true" t="shared" si="1" ref="F6:F15">+D6/C6</f>
        <v>1</v>
      </c>
    </row>
    <row r="7" spans="1:6" ht="12.75">
      <c r="A7" s="30" t="s">
        <v>62</v>
      </c>
      <c r="B7" s="7">
        <v>44982</v>
      </c>
      <c r="C7" s="7">
        <v>45000</v>
      </c>
      <c r="D7" s="7">
        <v>45000</v>
      </c>
      <c r="E7" s="47">
        <f t="shared" si="0"/>
        <v>1.0004001600640255</v>
      </c>
      <c r="F7" s="47">
        <f t="shared" si="1"/>
        <v>1</v>
      </c>
    </row>
    <row r="8" spans="1:6" ht="12.75">
      <c r="A8" s="30" t="s">
        <v>80</v>
      </c>
      <c r="B8" s="48">
        <v>10000</v>
      </c>
      <c r="C8" s="7">
        <v>20000</v>
      </c>
      <c r="D8" s="7">
        <v>15000</v>
      </c>
      <c r="E8" s="47">
        <f t="shared" si="0"/>
        <v>2</v>
      </c>
      <c r="F8" s="47">
        <f t="shared" si="1"/>
        <v>0.75</v>
      </c>
    </row>
    <row r="9" spans="1:6" ht="12.75">
      <c r="A9" s="30" t="s">
        <v>70</v>
      </c>
      <c r="B9" s="48">
        <v>137780</v>
      </c>
      <c r="C9" s="7">
        <v>136510</v>
      </c>
      <c r="D9" s="7">
        <v>136510</v>
      </c>
      <c r="E9" s="47">
        <f t="shared" si="0"/>
        <v>0.9907824067353752</v>
      </c>
      <c r="F9" s="47">
        <f t="shared" si="1"/>
        <v>1</v>
      </c>
    </row>
    <row r="10" spans="1:6" ht="12.75">
      <c r="A10" s="30" t="s">
        <v>63</v>
      </c>
      <c r="B10" s="7">
        <v>1002280</v>
      </c>
      <c r="C10" s="7">
        <v>65000</v>
      </c>
      <c r="D10" s="7">
        <f>+C10*1.03</f>
        <v>66950</v>
      </c>
      <c r="E10" s="47">
        <f t="shared" si="0"/>
        <v>0.06485213712734965</v>
      </c>
      <c r="F10" s="47">
        <f t="shared" si="1"/>
        <v>1.03</v>
      </c>
    </row>
    <row r="11" spans="1:6" ht="12.75">
      <c r="A11" s="30" t="s">
        <v>79</v>
      </c>
      <c r="B11" s="7">
        <v>3260624</v>
      </c>
      <c r="C11" s="7">
        <v>2028000</v>
      </c>
      <c r="D11" s="7">
        <v>2028000</v>
      </c>
      <c r="E11" s="47">
        <f t="shared" si="0"/>
        <v>0.6219668382493657</v>
      </c>
      <c r="F11" s="47">
        <f t="shared" si="1"/>
        <v>1</v>
      </c>
    </row>
    <row r="12" spans="1:6" ht="12.75">
      <c r="A12" s="30" t="s">
        <v>64</v>
      </c>
      <c r="B12" s="7">
        <v>206048</v>
      </c>
      <c r="C12" s="7">
        <v>304000</v>
      </c>
      <c r="D12" s="7">
        <v>310000</v>
      </c>
      <c r="E12" s="47">
        <f t="shared" si="0"/>
        <v>1.4753843764559713</v>
      </c>
      <c r="F12" s="47">
        <f t="shared" si="1"/>
        <v>1.019736842105263</v>
      </c>
    </row>
    <row r="13" spans="1:6" ht="12.75">
      <c r="A13" s="30" t="s">
        <v>92</v>
      </c>
      <c r="B13" s="48">
        <v>649</v>
      </c>
      <c r="C13" s="7">
        <v>0</v>
      </c>
      <c r="D13" s="7">
        <v>0</v>
      </c>
      <c r="E13" s="47">
        <f t="shared" si="0"/>
        <v>0</v>
      </c>
      <c r="F13" s="60" t="s">
        <v>83</v>
      </c>
    </row>
    <row r="14" spans="1:6" ht="12.75">
      <c r="A14" s="30" t="s">
        <v>65</v>
      </c>
      <c r="B14" s="48">
        <v>641247</v>
      </c>
      <c r="C14" s="7">
        <v>0</v>
      </c>
      <c r="D14" s="7">
        <v>0</v>
      </c>
      <c r="E14" s="47">
        <f t="shared" si="0"/>
        <v>0</v>
      </c>
      <c r="F14" s="60" t="s">
        <v>83</v>
      </c>
    </row>
    <row r="15" spans="1:6" ht="12.75">
      <c r="A15" s="45" t="s">
        <v>66</v>
      </c>
      <c r="B15" s="11">
        <f>SUM(B5:B14)</f>
        <v>6166735</v>
      </c>
      <c r="C15" s="11">
        <f>SUM(C5:C14)</f>
        <v>6928510</v>
      </c>
      <c r="D15" s="11">
        <f>SUM(D5:D14)</f>
        <v>7147460</v>
      </c>
      <c r="E15" s="59">
        <f t="shared" si="0"/>
        <v>1.1235297122383239</v>
      </c>
      <c r="F15" s="59">
        <f t="shared" si="1"/>
        <v>1.0316013111044078</v>
      </c>
    </row>
    <row r="16" spans="2:4" ht="12.75">
      <c r="B16" s="23"/>
      <c r="C16" s="23"/>
      <c r="D16" s="23"/>
    </row>
  </sheetData>
  <printOptions/>
  <pageMargins left="0.75" right="0.75" top="1" bottom="1" header="0.4921259845" footer="0.4921259845"/>
  <pageSetup firstPageNumber="4" useFirstPageNumber="1" horizontalDpi="600" verticalDpi="600" orientation="portrait" paperSize="9" scale="95" r:id="rId4"/>
  <headerFooter alignWithMargins="0">
    <oddFooter>&amp;C&amp;P</oddFooter>
  </headerFooter>
  <legacyDrawing r:id="rId3"/>
  <oleObjects>
    <oleObject progId="Word.Document.8" shapeId="1662509" r:id="rId2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G61"/>
  <sheetViews>
    <sheetView workbookViewId="0" topLeftCell="A12">
      <selection activeCell="H27" sqref="H27"/>
    </sheetView>
  </sheetViews>
  <sheetFormatPr defaultColWidth="9.00390625" defaultRowHeight="12.75"/>
  <cols>
    <col min="1" max="1" width="41.875" style="0" customWidth="1"/>
    <col min="2" max="3" width="11.75390625" style="0" customWidth="1"/>
    <col min="4" max="5" width="11.75390625" style="55" customWidth="1"/>
    <col min="6" max="6" width="11.75390625" style="0" customWidth="1"/>
  </cols>
  <sheetData>
    <row r="1" spans="1:4" ht="20.25">
      <c r="A1" s="3" t="s">
        <v>89</v>
      </c>
      <c r="D1" s="3" t="s">
        <v>15</v>
      </c>
    </row>
    <row r="3" ht="12.75">
      <c r="A3" s="61" t="s">
        <v>93</v>
      </c>
    </row>
    <row r="6" spans="1:5" ht="20.25">
      <c r="A6" s="1" t="s">
        <v>16</v>
      </c>
      <c r="B6" s="2"/>
      <c r="C6" s="2"/>
      <c r="D6" s="16"/>
      <c r="E6" s="16"/>
    </row>
    <row r="7" ht="15.75" customHeight="1">
      <c r="A7" s="3"/>
    </row>
    <row r="8" spans="2:5" ht="22.5">
      <c r="B8" s="4" t="s">
        <v>1</v>
      </c>
      <c r="C8" s="4" t="s">
        <v>82</v>
      </c>
      <c r="D8" s="56">
        <v>2005</v>
      </c>
      <c r="E8" s="56">
        <v>2006</v>
      </c>
    </row>
    <row r="9" spans="1:5" ht="15.75">
      <c r="A9" s="6" t="s">
        <v>2</v>
      </c>
      <c r="B9" s="7">
        <v>9319</v>
      </c>
      <c r="C9" s="7">
        <v>10490</v>
      </c>
      <c r="D9" s="24">
        <v>10960</v>
      </c>
      <c r="E9" s="24">
        <v>11230</v>
      </c>
    </row>
    <row r="10" spans="1:4" ht="12.75">
      <c r="A10" s="8"/>
      <c r="B10" s="8"/>
      <c r="C10" s="8"/>
      <c r="D10" s="57"/>
    </row>
    <row r="11" spans="1:4" ht="12.75">
      <c r="A11" s="8"/>
      <c r="B11" s="8"/>
      <c r="C11" s="8"/>
      <c r="D11" s="57"/>
    </row>
    <row r="12" spans="1:4" ht="12.75">
      <c r="A12" s="8"/>
      <c r="B12" s="8"/>
      <c r="C12" s="8"/>
      <c r="D12" s="57"/>
    </row>
    <row r="13" spans="1:4" ht="12.75">
      <c r="A13" s="8"/>
      <c r="B13" s="8"/>
      <c r="C13" s="8"/>
      <c r="D13" s="57"/>
    </row>
    <row r="14" spans="1:4" ht="12.75">
      <c r="A14" s="8"/>
      <c r="B14" s="8"/>
      <c r="C14" s="8"/>
      <c r="D14" s="57"/>
    </row>
    <row r="15" spans="1:4" ht="12.75">
      <c r="A15" s="8"/>
      <c r="B15" s="8"/>
      <c r="C15" s="8"/>
      <c r="D15" s="57"/>
    </row>
    <row r="16" spans="1:4" ht="12.75">
      <c r="A16" s="8"/>
      <c r="B16" s="8"/>
      <c r="C16" s="8"/>
      <c r="D16" s="57"/>
    </row>
    <row r="17" spans="1:4" ht="12.75">
      <c r="A17" s="8"/>
      <c r="B17" s="8"/>
      <c r="C17" s="8"/>
      <c r="D17" s="57"/>
    </row>
    <row r="18" spans="1:4" ht="12.75">
      <c r="A18" s="8"/>
      <c r="B18" s="8"/>
      <c r="C18" s="8"/>
      <c r="D18" s="57"/>
    </row>
    <row r="19" spans="1:4" ht="12.75">
      <c r="A19" s="8"/>
      <c r="B19" s="8"/>
      <c r="C19" s="8"/>
      <c r="D19" s="57"/>
    </row>
    <row r="20" spans="1:4" ht="12.75">
      <c r="A20" s="8"/>
      <c r="B20" s="8"/>
      <c r="C20" s="8"/>
      <c r="D20" s="57"/>
    </row>
    <row r="21" spans="1:4" ht="12.75">
      <c r="A21" s="8"/>
      <c r="B21" s="8"/>
      <c r="C21" s="8"/>
      <c r="D21" s="57"/>
    </row>
    <row r="22" spans="1:4" ht="12.75">
      <c r="A22" s="8"/>
      <c r="B22" s="8"/>
      <c r="C22" s="8"/>
      <c r="D22" s="57"/>
    </row>
    <row r="23" spans="1:4" ht="12.75">
      <c r="A23" s="8"/>
      <c r="B23" s="8"/>
      <c r="C23" s="8"/>
      <c r="D23" s="57"/>
    </row>
    <row r="24" spans="1:4" ht="12.75">
      <c r="A24" s="8"/>
      <c r="B24" s="8"/>
      <c r="C24" s="8"/>
      <c r="D24" s="57"/>
    </row>
    <row r="25" spans="1:4" ht="12.75">
      <c r="A25" s="8"/>
      <c r="B25" s="8"/>
      <c r="C25" s="8"/>
      <c r="D25" s="57"/>
    </row>
    <row r="26" spans="2:5" ht="22.5">
      <c r="B26" s="4" t="s">
        <v>1</v>
      </c>
      <c r="C26" s="4" t="s">
        <v>82</v>
      </c>
      <c r="D26" s="56">
        <v>2005</v>
      </c>
      <c r="E26" s="56">
        <v>2006</v>
      </c>
    </row>
    <row r="27" spans="1:5" ht="15.75">
      <c r="A27" s="6" t="s">
        <v>3</v>
      </c>
      <c r="B27" s="30">
        <v>0</v>
      </c>
      <c r="C27" s="7">
        <v>46805</v>
      </c>
      <c r="D27" s="24">
        <v>100450</v>
      </c>
      <c r="E27" s="24">
        <v>100450</v>
      </c>
    </row>
    <row r="28" spans="1:4" ht="12.75">
      <c r="A28" s="8"/>
      <c r="B28" s="8"/>
      <c r="C28" s="8"/>
      <c r="D28" s="57"/>
    </row>
    <row r="29" spans="1:4" ht="12.75">
      <c r="A29" s="8"/>
      <c r="B29" s="8"/>
      <c r="C29" s="8"/>
      <c r="D29" s="57"/>
    </row>
    <row r="30" spans="1:4" ht="12.75" hidden="1">
      <c r="A30" s="8"/>
      <c r="B30" s="8"/>
      <c r="C30" s="8"/>
      <c r="D30" s="57"/>
    </row>
    <row r="31" spans="1:4" ht="12.75" hidden="1">
      <c r="A31" s="8"/>
      <c r="B31" s="8"/>
      <c r="C31" s="8"/>
      <c r="D31" s="57"/>
    </row>
    <row r="32" spans="1:4" ht="12.75" hidden="1">
      <c r="A32" s="8"/>
      <c r="B32" s="8"/>
      <c r="C32" s="8"/>
      <c r="D32" s="57"/>
    </row>
    <row r="33" spans="1:4" ht="12.75" hidden="1">
      <c r="A33" s="8"/>
      <c r="B33" s="8"/>
      <c r="C33" s="8"/>
      <c r="D33" s="57"/>
    </row>
    <row r="34" spans="1:4" ht="12.75" hidden="1">
      <c r="A34" s="8"/>
      <c r="B34" s="8"/>
      <c r="C34" s="8"/>
      <c r="D34" s="57"/>
    </row>
    <row r="35" spans="1:4" ht="12.75" hidden="1">
      <c r="A35" s="8"/>
      <c r="B35" s="8"/>
      <c r="C35" s="8"/>
      <c r="D35" s="57"/>
    </row>
    <row r="36" spans="1:4" ht="12.75" hidden="1">
      <c r="A36" s="8"/>
      <c r="B36" s="8"/>
      <c r="C36" s="8"/>
      <c r="D36" s="57"/>
    </row>
    <row r="37" spans="1:4" ht="12.75" hidden="1">
      <c r="A37" s="8"/>
      <c r="B37" s="8"/>
      <c r="C37" s="8"/>
      <c r="D37" s="57"/>
    </row>
    <row r="38" spans="1:4" ht="12.75">
      <c r="A38" s="8"/>
      <c r="B38" s="8"/>
      <c r="C38" s="8"/>
      <c r="D38" s="57"/>
    </row>
    <row r="39" spans="1:4" ht="12.75">
      <c r="A39" s="8"/>
      <c r="B39" s="8"/>
      <c r="C39" s="8"/>
      <c r="D39" s="57"/>
    </row>
    <row r="40" spans="1:4" ht="12.75">
      <c r="A40" s="8"/>
      <c r="B40" s="8"/>
      <c r="C40" s="8"/>
      <c r="D40" s="57"/>
    </row>
    <row r="41" spans="1:4" ht="12.75">
      <c r="A41" s="8"/>
      <c r="B41" s="8"/>
      <c r="C41" s="8"/>
      <c r="D41" s="57"/>
    </row>
    <row r="42" spans="1:4" ht="12.75">
      <c r="A42" s="8"/>
      <c r="B42" s="8"/>
      <c r="C42" s="8"/>
      <c r="D42" s="57"/>
    </row>
    <row r="43" spans="1:4" ht="12.75">
      <c r="A43" s="8"/>
      <c r="B43" s="8"/>
      <c r="C43" s="8"/>
      <c r="D43" s="57"/>
    </row>
    <row r="44" spans="1:4" ht="12.75">
      <c r="A44" s="8"/>
      <c r="B44" s="8"/>
      <c r="C44" s="8"/>
      <c r="D44" s="57"/>
    </row>
    <row r="45" spans="1:4" ht="12.75" hidden="1">
      <c r="A45" s="8"/>
      <c r="B45" s="8"/>
      <c r="C45" s="8"/>
      <c r="D45" s="57"/>
    </row>
    <row r="46" spans="1:4" ht="12.75" hidden="1">
      <c r="A46" s="8"/>
      <c r="B46" s="8"/>
      <c r="C46" s="8"/>
      <c r="D46" s="57"/>
    </row>
    <row r="47" spans="1:4" ht="12.75" hidden="1">
      <c r="A47" s="8"/>
      <c r="B47" s="8"/>
      <c r="C47" s="8"/>
      <c r="D47" s="57"/>
    </row>
    <row r="48" spans="1:4" ht="12.75" hidden="1">
      <c r="A48" s="8"/>
      <c r="B48" s="8"/>
      <c r="C48" s="8"/>
      <c r="D48" s="57"/>
    </row>
    <row r="49" spans="1:4" ht="12.75" hidden="1">
      <c r="A49" s="8"/>
      <c r="B49" s="8"/>
      <c r="C49" s="8"/>
      <c r="D49" s="57"/>
    </row>
    <row r="50" spans="1:4" ht="12.75" hidden="1">
      <c r="A50" s="8"/>
      <c r="B50" s="8"/>
      <c r="C50" s="8"/>
      <c r="D50" s="57"/>
    </row>
    <row r="51" spans="1:4" ht="12.75" hidden="1">
      <c r="A51" s="8"/>
      <c r="B51" s="8"/>
      <c r="C51" s="8"/>
      <c r="D51" s="57"/>
    </row>
    <row r="52" spans="1:4" ht="12.75" hidden="1">
      <c r="A52" s="8"/>
      <c r="B52" s="8"/>
      <c r="C52" s="8"/>
      <c r="D52" s="57"/>
    </row>
    <row r="53" spans="1:4" ht="12.75" hidden="1">
      <c r="A53" s="8"/>
      <c r="B53" s="8"/>
      <c r="C53" s="8"/>
      <c r="D53" s="57"/>
    </row>
    <row r="54" spans="1:4" ht="12.75" hidden="1">
      <c r="A54" s="8"/>
      <c r="B54" s="8"/>
      <c r="C54" s="8"/>
      <c r="D54" s="57"/>
    </row>
    <row r="55" spans="1:4" ht="12.75" hidden="1">
      <c r="A55" s="8"/>
      <c r="B55" s="8"/>
      <c r="C55" s="8"/>
      <c r="D55" s="57"/>
    </row>
    <row r="56" spans="2:5" ht="22.5">
      <c r="B56" s="4" t="s">
        <v>1</v>
      </c>
      <c r="C56" s="4" t="s">
        <v>82</v>
      </c>
      <c r="D56" s="56">
        <v>2005</v>
      </c>
      <c r="E56" s="56">
        <v>2006</v>
      </c>
    </row>
    <row r="57" spans="1:7" ht="15.75">
      <c r="A57" s="9" t="s">
        <v>4</v>
      </c>
      <c r="B57" s="10">
        <f>B9+B27</f>
        <v>9319</v>
      </c>
      <c r="C57" s="10">
        <f>C9+C27</f>
        <v>57295</v>
      </c>
      <c r="D57" s="53">
        <f>+D27+D9</f>
        <v>111410</v>
      </c>
      <c r="E57" s="53">
        <f>+E27+E9</f>
        <v>111680</v>
      </c>
      <c r="G57" s="23"/>
    </row>
    <row r="58" spans="1:5" ht="12.75">
      <c r="A58" s="8"/>
      <c r="D58" s="50"/>
      <c r="E58" s="50"/>
    </row>
    <row r="59" ht="12.75">
      <c r="A59" s="8"/>
    </row>
    <row r="61" ht="12.75">
      <c r="A61" s="61"/>
    </row>
  </sheetData>
  <printOptions/>
  <pageMargins left="0.75" right="0.75" top="1" bottom="1" header="0.4921259845" footer="0.4921259845"/>
  <pageSetup firstPageNumber="5" useFirstPageNumber="1" horizontalDpi="600" verticalDpi="600" orientation="portrait" paperSize="9" scale="85" r:id="rId4"/>
  <headerFooter alignWithMargins="0">
    <oddFooter>&amp;C&amp;P</oddFooter>
  </headerFooter>
  <legacyDrawing r:id="rId3"/>
  <oleObjects>
    <oleObject progId="Word.Document.8" shapeId="720275" r:id="rId1"/>
    <oleObject progId="Word.Document.8" shapeId="720276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1:E42"/>
  <sheetViews>
    <sheetView workbookViewId="0" topLeftCell="A11">
      <selection activeCell="D5" sqref="D5"/>
    </sheetView>
  </sheetViews>
  <sheetFormatPr defaultColWidth="9.00390625" defaultRowHeight="12.75"/>
  <cols>
    <col min="1" max="1" width="41.875" style="0" customWidth="1"/>
    <col min="2" max="3" width="11.75390625" style="0" customWidth="1"/>
    <col min="4" max="5" width="11.75390625" style="55" customWidth="1"/>
    <col min="6" max="6" width="11.75390625" style="0" customWidth="1"/>
  </cols>
  <sheetData>
    <row r="1" spans="1:5" ht="20.25">
      <c r="A1" s="1" t="s">
        <v>8</v>
      </c>
      <c r="B1" s="2"/>
      <c r="C1" s="2"/>
      <c r="D1" s="16"/>
      <c r="E1" s="16"/>
    </row>
    <row r="2" ht="15.75" customHeight="1">
      <c r="A2" s="3"/>
    </row>
    <row r="3" spans="2:5" ht="22.5">
      <c r="B3" s="4" t="s">
        <v>1</v>
      </c>
      <c r="C3" s="4" t="s">
        <v>82</v>
      </c>
      <c r="D3" s="56">
        <v>2005</v>
      </c>
      <c r="E3" s="56">
        <v>2006</v>
      </c>
    </row>
    <row r="4" spans="1:5" ht="15.75">
      <c r="A4" s="6" t="s">
        <v>2</v>
      </c>
      <c r="B4" s="7">
        <v>3668511</v>
      </c>
      <c r="C4" s="7">
        <v>3645792</v>
      </c>
      <c r="D4" s="24">
        <v>3740000</v>
      </c>
      <c r="E4" s="24">
        <v>3800000</v>
      </c>
    </row>
    <row r="5" spans="1:5" ht="12.75" customHeight="1">
      <c r="A5" s="18"/>
      <c r="B5" s="19"/>
      <c r="C5" s="19"/>
      <c r="D5" s="25"/>
      <c r="E5" s="25"/>
    </row>
    <row r="6" spans="1:5" ht="12.75" customHeight="1">
      <c r="A6" s="18"/>
      <c r="B6" s="19"/>
      <c r="C6" s="19"/>
      <c r="D6" s="25"/>
      <c r="E6" s="25"/>
    </row>
    <row r="7" spans="1:5" ht="12.75" customHeight="1">
      <c r="A7" s="18"/>
      <c r="B7" s="19"/>
      <c r="C7" s="19"/>
      <c r="D7" s="25"/>
      <c r="E7" s="25"/>
    </row>
    <row r="8" spans="1:5" ht="12.75" customHeight="1">
      <c r="A8" s="18"/>
      <c r="B8" s="19"/>
      <c r="C8" s="19"/>
      <c r="D8" s="25"/>
      <c r="E8" s="25"/>
    </row>
    <row r="9" spans="1:5" ht="12.75" customHeight="1">
      <c r="A9" s="18"/>
      <c r="B9" s="19"/>
      <c r="C9" s="19"/>
      <c r="D9" s="25"/>
      <c r="E9" s="25"/>
    </row>
    <row r="10" spans="1:5" ht="12.75" customHeight="1">
      <c r="A10" s="18"/>
      <c r="B10" s="19"/>
      <c r="C10" s="19"/>
      <c r="D10" s="25"/>
      <c r="E10" s="25"/>
    </row>
    <row r="11" spans="1:5" ht="12.75" customHeight="1">
      <c r="A11" s="18"/>
      <c r="B11" s="19"/>
      <c r="C11" s="19"/>
      <c r="D11" s="25"/>
      <c r="E11" s="25"/>
    </row>
    <row r="12" spans="1:5" ht="12.75" customHeight="1">
      <c r="A12" s="18"/>
      <c r="B12" s="19"/>
      <c r="C12" s="19"/>
      <c r="D12" s="25"/>
      <c r="E12" s="25"/>
    </row>
    <row r="13" spans="1:5" ht="12.75" customHeight="1">
      <c r="A13" s="18"/>
      <c r="B13" s="19"/>
      <c r="C13" s="19"/>
      <c r="D13" s="25"/>
      <c r="E13" s="25"/>
    </row>
    <row r="14" spans="1:5" ht="12.75" customHeight="1">
      <c r="A14" s="18"/>
      <c r="B14" s="19"/>
      <c r="C14" s="19"/>
      <c r="D14" s="25"/>
      <c r="E14" s="25"/>
    </row>
    <row r="15" spans="1:5" ht="12.75" customHeight="1">
      <c r="A15" s="18"/>
      <c r="B15" s="19"/>
      <c r="C15" s="19"/>
      <c r="D15" s="25"/>
      <c r="E15" s="25"/>
    </row>
    <row r="16" spans="1:5" ht="12.75" customHeight="1">
      <c r="A16" s="18"/>
      <c r="B16" s="19"/>
      <c r="C16" s="19"/>
      <c r="D16" s="25"/>
      <c r="E16" s="25"/>
    </row>
    <row r="17" spans="1:4" ht="12.75">
      <c r="A17" s="8"/>
      <c r="B17" s="8"/>
      <c r="C17" s="8"/>
      <c r="D17" s="57"/>
    </row>
    <row r="18" spans="2:5" ht="22.5">
      <c r="B18" s="4" t="s">
        <v>1</v>
      </c>
      <c r="C18" s="4" t="s">
        <v>82</v>
      </c>
      <c r="D18" s="56">
        <v>2005</v>
      </c>
      <c r="E18" s="56">
        <v>2006</v>
      </c>
    </row>
    <row r="19" spans="1:5" ht="15.75">
      <c r="A19" s="6" t="s">
        <v>3</v>
      </c>
      <c r="B19" s="7">
        <v>20709</v>
      </c>
      <c r="C19" s="7">
        <v>10142</v>
      </c>
      <c r="D19" s="24">
        <v>10000</v>
      </c>
      <c r="E19" s="24">
        <v>10000</v>
      </c>
    </row>
    <row r="20" spans="1:4" ht="12.75">
      <c r="A20" s="8"/>
      <c r="B20" s="8"/>
      <c r="C20" s="8"/>
      <c r="D20" s="57"/>
    </row>
    <row r="21" spans="1:4" ht="12.75">
      <c r="A21" s="8"/>
      <c r="B21" s="8"/>
      <c r="C21" s="8"/>
      <c r="D21" s="57"/>
    </row>
    <row r="22" spans="1:4" ht="12.75">
      <c r="A22" s="8"/>
      <c r="B22" s="8"/>
      <c r="C22" s="8"/>
      <c r="D22" s="57"/>
    </row>
    <row r="23" spans="1:4" ht="12.75">
      <c r="A23" s="8"/>
      <c r="B23" s="8"/>
      <c r="C23" s="8"/>
      <c r="D23" s="57"/>
    </row>
    <row r="24" spans="1:4" ht="12.75">
      <c r="A24" s="8"/>
      <c r="B24" s="8"/>
      <c r="C24" s="8"/>
      <c r="D24" s="57"/>
    </row>
    <row r="25" spans="1:4" ht="12.75">
      <c r="A25" s="8"/>
      <c r="B25" s="8"/>
      <c r="C25" s="8"/>
      <c r="D25" s="57"/>
    </row>
    <row r="26" spans="1:4" ht="12.75">
      <c r="A26" s="8"/>
      <c r="B26" s="8"/>
      <c r="C26" s="8"/>
      <c r="D26" s="57"/>
    </row>
    <row r="27" spans="1:4" ht="12.75">
      <c r="A27" s="8"/>
      <c r="B27" s="8"/>
      <c r="C27" s="8"/>
      <c r="D27" s="57"/>
    </row>
    <row r="28" spans="2:5" ht="22.5">
      <c r="B28" s="4" t="s">
        <v>1</v>
      </c>
      <c r="C28" s="4" t="s">
        <v>82</v>
      </c>
      <c r="D28" s="56">
        <v>2005</v>
      </c>
      <c r="E28" s="56">
        <v>2006</v>
      </c>
    </row>
    <row r="29" spans="1:5" ht="15.75">
      <c r="A29" s="9" t="s">
        <v>4</v>
      </c>
      <c r="B29" s="10">
        <f>B4+B19</f>
        <v>3689220</v>
      </c>
      <c r="C29" s="10">
        <f>C4+C19</f>
        <v>3655934</v>
      </c>
      <c r="D29" s="53">
        <f>D4+D19</f>
        <v>3750000</v>
      </c>
      <c r="E29" s="53">
        <f>E4+E19</f>
        <v>3810000</v>
      </c>
    </row>
    <row r="36" spans="1:4" ht="12.75">
      <c r="A36" s="8"/>
      <c r="B36" s="8"/>
      <c r="C36" s="8"/>
      <c r="D36" s="57"/>
    </row>
    <row r="37" spans="1:4" ht="12.75">
      <c r="A37" s="8"/>
      <c r="B37" s="8"/>
      <c r="C37" s="8"/>
      <c r="D37" s="57"/>
    </row>
    <row r="38" spans="1:4" ht="12.75">
      <c r="A38" s="8"/>
      <c r="B38" s="8"/>
      <c r="C38" s="8"/>
      <c r="D38" s="57"/>
    </row>
    <row r="39" spans="1:4" ht="12.75">
      <c r="A39" s="8"/>
      <c r="B39" s="8"/>
      <c r="C39" s="8"/>
      <c r="D39" s="57"/>
    </row>
    <row r="40" spans="1:4" ht="12.75">
      <c r="A40" s="8"/>
      <c r="B40" s="8"/>
      <c r="C40" s="8"/>
      <c r="D40" s="57"/>
    </row>
    <row r="41" spans="1:4" ht="12.75">
      <c r="A41" s="8"/>
      <c r="B41" s="8"/>
      <c r="C41" s="8"/>
      <c r="D41" s="57"/>
    </row>
    <row r="42" spans="1:4" ht="12.75">
      <c r="A42" s="8"/>
      <c r="B42" s="8"/>
      <c r="C42" s="8"/>
      <c r="D42" s="57"/>
    </row>
  </sheetData>
  <printOptions/>
  <pageMargins left="0.75" right="0.75" top="1" bottom="1" header="0.4921259845" footer="0.4921259845"/>
  <pageSetup firstPageNumber="6" useFirstPageNumber="1" horizontalDpi="600" verticalDpi="600" orientation="portrait" paperSize="9" scale="96" r:id="rId4"/>
  <headerFooter alignWithMargins="0">
    <oddFooter>&amp;C&amp;P</oddFooter>
  </headerFooter>
  <colBreaks count="1" manualBreakCount="1">
    <brk id="5" max="65535" man="1"/>
  </colBreaks>
  <legacyDrawing r:id="rId3"/>
  <oleObjects>
    <oleObject progId="Word.Document.8" shapeId="584475" r:id="rId1"/>
    <oleObject progId="Word.Document.8" shapeId="584476" r:id="rId2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A1:E43"/>
  <sheetViews>
    <sheetView workbookViewId="0" topLeftCell="A1">
      <selection activeCell="E5" sqref="E5"/>
    </sheetView>
  </sheetViews>
  <sheetFormatPr defaultColWidth="9.00390625" defaultRowHeight="12.75"/>
  <cols>
    <col min="1" max="1" width="41.875" style="0" customWidth="1"/>
    <col min="2" max="3" width="11.75390625" style="0" customWidth="1"/>
    <col min="4" max="5" width="11.75390625" style="55" customWidth="1"/>
    <col min="6" max="6" width="11.75390625" style="0" customWidth="1"/>
  </cols>
  <sheetData>
    <row r="1" spans="1:5" ht="20.25">
      <c r="A1" s="1" t="s">
        <v>6</v>
      </c>
      <c r="B1" s="16"/>
      <c r="C1" s="16"/>
      <c r="D1" s="16"/>
      <c r="E1" s="16"/>
    </row>
    <row r="2" ht="15.75" customHeight="1">
      <c r="A2" s="3"/>
    </row>
    <row r="3" spans="2:5" ht="22.5">
      <c r="B3" s="4" t="s">
        <v>1</v>
      </c>
      <c r="C3" s="4" t="s">
        <v>82</v>
      </c>
      <c r="D3" s="56">
        <v>2005</v>
      </c>
      <c r="E3" s="56">
        <v>2006</v>
      </c>
    </row>
    <row r="4" spans="1:5" ht="15.75">
      <c r="A4" s="6" t="s">
        <v>2</v>
      </c>
      <c r="B4" s="7">
        <v>97388</v>
      </c>
      <c r="C4" s="7">
        <v>110533</v>
      </c>
      <c r="D4" s="24">
        <v>116540</v>
      </c>
      <c r="E4" s="24">
        <v>120040</v>
      </c>
    </row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spans="2:5" ht="26.25" customHeight="1">
      <c r="B18" s="4" t="s">
        <v>1</v>
      </c>
      <c r="C18" s="4" t="s">
        <v>82</v>
      </c>
      <c r="D18" s="56">
        <v>2005</v>
      </c>
      <c r="E18" s="56">
        <v>2006</v>
      </c>
    </row>
    <row r="19" spans="1:5" ht="15.75" customHeight="1">
      <c r="A19" s="6" t="s">
        <v>3</v>
      </c>
      <c r="B19" s="7">
        <v>1542</v>
      </c>
      <c r="C19" s="7">
        <v>1500</v>
      </c>
      <c r="D19" s="24">
        <v>0</v>
      </c>
      <c r="E19" s="24">
        <v>0</v>
      </c>
    </row>
    <row r="20" spans="1:5" ht="16.5" customHeight="1">
      <c r="A20" s="18"/>
      <c r="B20" s="19"/>
      <c r="C20" s="19"/>
      <c r="D20" s="25"/>
      <c r="E20" s="25"/>
    </row>
    <row r="21" spans="1:5" ht="12.75" customHeight="1" hidden="1">
      <c r="A21" s="18"/>
      <c r="B21" s="19"/>
      <c r="C21" s="19"/>
      <c r="D21" s="25"/>
      <c r="E21" s="25"/>
    </row>
    <row r="22" spans="2:5" ht="26.25" customHeight="1">
      <c r="B22" s="4" t="s">
        <v>1</v>
      </c>
      <c r="C22" s="4" t="s">
        <v>82</v>
      </c>
      <c r="D22" s="56">
        <v>2005</v>
      </c>
      <c r="E22" s="56">
        <v>2006</v>
      </c>
    </row>
    <row r="23" spans="1:5" ht="15.75" customHeight="1">
      <c r="A23" s="9" t="s">
        <v>4</v>
      </c>
      <c r="B23" s="10">
        <f>B4+B19</f>
        <v>98930</v>
      </c>
      <c r="C23" s="10">
        <f>C4+C19</f>
        <v>112033</v>
      </c>
      <c r="D23" s="53">
        <f>D4+D19</f>
        <v>116540</v>
      </c>
      <c r="E23" s="53">
        <f>E4+E19</f>
        <v>120040</v>
      </c>
    </row>
    <row r="24" spans="1:5" ht="12.75" customHeight="1">
      <c r="A24" s="18"/>
      <c r="B24" s="19"/>
      <c r="C24" s="19"/>
      <c r="D24" s="25"/>
      <c r="E24" s="25"/>
    </row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spans="1:5" ht="12.75" customHeight="1">
      <c r="A31" s="18"/>
      <c r="B31" s="19"/>
      <c r="C31" s="19"/>
      <c r="D31" s="25"/>
      <c r="E31" s="25"/>
    </row>
    <row r="32" spans="1:5" ht="12.75" customHeight="1">
      <c r="A32" s="18"/>
      <c r="B32" s="19"/>
      <c r="C32" s="19"/>
      <c r="D32" s="25"/>
      <c r="E32" s="25"/>
    </row>
    <row r="33" spans="1:5" ht="12.75" customHeight="1">
      <c r="A33" s="18"/>
      <c r="B33" s="19"/>
      <c r="C33" s="19"/>
      <c r="D33" s="25"/>
      <c r="E33" s="25"/>
    </row>
    <row r="34" spans="1:5" ht="12.75" customHeight="1">
      <c r="A34" s="18"/>
      <c r="B34" s="19"/>
      <c r="C34" s="19"/>
      <c r="D34" s="25"/>
      <c r="E34" s="25"/>
    </row>
    <row r="35" spans="1:5" ht="12.75" customHeight="1">
      <c r="A35" s="18"/>
      <c r="B35" s="19"/>
      <c r="C35" s="19"/>
      <c r="D35" s="25"/>
      <c r="E35" s="25"/>
    </row>
    <row r="36" spans="1:5" ht="12.75" customHeight="1">
      <c r="A36" s="18"/>
      <c r="B36" s="19"/>
      <c r="C36" s="19"/>
      <c r="D36" s="25"/>
      <c r="E36" s="25"/>
    </row>
    <row r="37" spans="1:5" ht="12.75" customHeight="1">
      <c r="A37" s="18"/>
      <c r="B37" s="19"/>
      <c r="C37" s="19"/>
      <c r="D37" s="25"/>
      <c r="E37" s="25"/>
    </row>
    <row r="38" spans="1:5" ht="12.75" customHeight="1">
      <c r="A38" s="18"/>
      <c r="B38" s="19"/>
      <c r="C38" s="19"/>
      <c r="D38" s="25"/>
      <c r="E38" s="25"/>
    </row>
    <row r="39" spans="1:5" ht="12.75" customHeight="1">
      <c r="A39" s="18"/>
      <c r="B39" s="19"/>
      <c r="C39" s="19"/>
      <c r="D39" s="25"/>
      <c r="E39" s="25"/>
    </row>
    <row r="40" spans="1:5" ht="12.75" customHeight="1">
      <c r="A40" s="18"/>
      <c r="B40" s="19"/>
      <c r="C40" s="19"/>
      <c r="D40" s="25"/>
      <c r="E40" s="25"/>
    </row>
    <row r="41" spans="1:5" ht="12.75" customHeight="1">
      <c r="A41" s="18"/>
      <c r="B41" s="19"/>
      <c r="C41" s="19"/>
      <c r="D41" s="25"/>
      <c r="E41" s="25"/>
    </row>
    <row r="42" spans="1:5" ht="12.75" customHeight="1">
      <c r="A42" s="18"/>
      <c r="B42" s="19"/>
      <c r="C42" s="19"/>
      <c r="D42" s="25"/>
      <c r="E42" s="25"/>
    </row>
    <row r="43" spans="1:5" ht="12.75" customHeight="1">
      <c r="A43" s="18"/>
      <c r="B43" s="19"/>
      <c r="C43" s="19"/>
      <c r="D43" s="25"/>
      <c r="E43" s="25"/>
    </row>
  </sheetData>
  <printOptions/>
  <pageMargins left="0.75" right="0.75" top="1" bottom="1" header="0.4921259845" footer="0.4921259845"/>
  <pageSetup firstPageNumber="7" useFirstPageNumber="1" horizontalDpi="600" verticalDpi="600" orientation="portrait" paperSize="9" scale="91" r:id="rId3"/>
  <headerFooter alignWithMargins="0">
    <oddFooter>&amp;C&amp;P</oddFooter>
  </headerFooter>
  <legacyDrawing r:id="rId2"/>
  <oleObjects>
    <oleObject progId="Word.Document.8" shapeId="571385" r:id="rId1"/>
  </oleObjects>
</worksheet>
</file>

<file path=xl/worksheets/sheet8.xml><?xml version="1.0" encoding="utf-8"?>
<worksheet xmlns="http://schemas.openxmlformats.org/spreadsheetml/2006/main" xmlns:r="http://schemas.openxmlformats.org/officeDocument/2006/relationships">
  <dimension ref="A1:E33"/>
  <sheetViews>
    <sheetView workbookViewId="0" topLeftCell="A10">
      <selection activeCell="F35" sqref="F35"/>
    </sheetView>
  </sheetViews>
  <sheetFormatPr defaultColWidth="9.00390625" defaultRowHeight="12.75"/>
  <cols>
    <col min="1" max="1" width="41.875" style="0" customWidth="1"/>
    <col min="2" max="6" width="11.75390625" style="0" customWidth="1"/>
  </cols>
  <sheetData>
    <row r="1" spans="1:5" ht="20.25">
      <c r="A1" s="1" t="s">
        <v>7</v>
      </c>
      <c r="B1" s="2"/>
      <c r="C1" s="2"/>
      <c r="D1" s="2"/>
      <c r="E1" s="2"/>
    </row>
    <row r="2" ht="15.75" customHeight="1">
      <c r="A2" s="3"/>
    </row>
    <row r="3" spans="2:5" ht="22.5">
      <c r="B3" s="4" t="s">
        <v>1</v>
      </c>
      <c r="C3" s="4" t="s">
        <v>82</v>
      </c>
      <c r="D3" s="5">
        <v>2005</v>
      </c>
      <c r="E3" s="5">
        <v>2006</v>
      </c>
    </row>
    <row r="4" spans="1:5" ht="15.75">
      <c r="A4" s="6" t="s">
        <v>2</v>
      </c>
      <c r="B4" s="7">
        <v>516947</v>
      </c>
      <c r="C4" s="7">
        <v>255724</v>
      </c>
      <c r="D4" s="24">
        <v>210600</v>
      </c>
      <c r="E4" s="24">
        <v>215780</v>
      </c>
    </row>
    <row r="5" spans="1:5" ht="12.75">
      <c r="A5" s="49" t="s">
        <v>77</v>
      </c>
      <c r="B5" s="49"/>
      <c r="C5" s="49"/>
      <c r="D5" s="49"/>
      <c r="E5" s="49"/>
    </row>
    <row r="6" ht="12.75">
      <c r="A6" s="49" t="s">
        <v>78</v>
      </c>
    </row>
    <row r="23" spans="2:5" ht="22.5">
      <c r="B23" s="4" t="s">
        <v>1</v>
      </c>
      <c r="C23" s="4" t="s">
        <v>82</v>
      </c>
      <c r="D23" s="5">
        <v>2005</v>
      </c>
      <c r="E23" s="5">
        <v>2006</v>
      </c>
    </row>
    <row r="24" spans="1:5" ht="15.75">
      <c r="A24" s="6" t="s">
        <v>3</v>
      </c>
      <c r="B24" s="7">
        <v>85943</v>
      </c>
      <c r="C24" s="7">
        <v>190512</v>
      </c>
      <c r="D24" s="7">
        <v>162000</v>
      </c>
      <c r="E24" s="7">
        <v>162000</v>
      </c>
    </row>
    <row r="25" ht="12.75">
      <c r="A25" s="49" t="s">
        <v>84</v>
      </c>
    </row>
    <row r="32" spans="2:5" ht="22.5">
      <c r="B32" s="4" t="s">
        <v>1</v>
      </c>
      <c r="C32" s="4" t="s">
        <v>82</v>
      </c>
      <c r="D32" s="5">
        <v>2005</v>
      </c>
      <c r="E32" s="5">
        <v>2006</v>
      </c>
    </row>
    <row r="33" spans="1:5" ht="15.75">
      <c r="A33" s="9" t="s">
        <v>4</v>
      </c>
      <c r="B33" s="10">
        <f>B4+B24</f>
        <v>602890</v>
      </c>
      <c r="C33" s="10">
        <f>C4+C24</f>
        <v>446236</v>
      </c>
      <c r="D33" s="10">
        <f>D4+D24</f>
        <v>372600</v>
      </c>
      <c r="E33" s="10">
        <f>E4+E24</f>
        <v>377780</v>
      </c>
    </row>
  </sheetData>
  <printOptions/>
  <pageMargins left="0.75" right="0.75" top="1" bottom="1" header="0.4921259845" footer="0.4921259845"/>
  <pageSetup firstPageNumber="8" useFirstPageNumber="1" horizontalDpi="600" verticalDpi="600" orientation="portrait" paperSize="9" scale="96" r:id="rId4"/>
  <headerFooter alignWithMargins="0">
    <oddFooter>&amp;C&amp;P</oddFooter>
  </headerFooter>
  <legacyDrawing r:id="rId3"/>
  <oleObjects>
    <oleObject progId="Word.Document.8" shapeId="576782" r:id="rId1"/>
    <oleObject progId="Word.Document.8" shapeId="576783" r:id="rId2"/>
  </oleObjects>
</worksheet>
</file>

<file path=xl/worksheets/sheet9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11">
      <selection activeCell="F11" sqref="F11"/>
    </sheetView>
  </sheetViews>
  <sheetFormatPr defaultColWidth="9.00390625" defaultRowHeight="12.75"/>
  <cols>
    <col min="1" max="1" width="41.875" style="0" customWidth="1"/>
    <col min="2" max="6" width="11.75390625" style="0" customWidth="1"/>
  </cols>
  <sheetData>
    <row r="1" spans="1:5" ht="20.25">
      <c r="A1" s="77" t="s">
        <v>18</v>
      </c>
      <c r="B1" s="77"/>
      <c r="C1" s="2"/>
      <c r="D1" s="2"/>
      <c r="E1" s="2"/>
    </row>
    <row r="2" ht="15.75" customHeight="1">
      <c r="A2" s="3"/>
    </row>
    <row r="3" spans="2:5" ht="22.5">
      <c r="B3" s="4" t="s">
        <v>1</v>
      </c>
      <c r="C3" s="4" t="s">
        <v>82</v>
      </c>
      <c r="D3" s="5">
        <v>2005</v>
      </c>
      <c r="E3" s="5">
        <v>2006</v>
      </c>
    </row>
    <row r="4" spans="1:5" ht="15.75">
      <c r="A4" s="6" t="s">
        <v>2</v>
      </c>
      <c r="B4" s="7">
        <v>5393</v>
      </c>
      <c r="C4" s="24">
        <v>6106</v>
      </c>
      <c r="D4" s="24">
        <v>6380</v>
      </c>
      <c r="E4" s="24">
        <v>6380</v>
      </c>
    </row>
    <row r="19" spans="2:5" ht="22.5">
      <c r="B19" s="4" t="s">
        <v>1</v>
      </c>
      <c r="C19" s="4" t="s">
        <v>82</v>
      </c>
      <c r="D19" s="5">
        <v>2005</v>
      </c>
      <c r="E19" s="5">
        <v>2006</v>
      </c>
    </row>
    <row r="20" spans="1:5" ht="15.75">
      <c r="A20" s="6" t="s">
        <v>3</v>
      </c>
      <c r="B20" s="7">
        <v>0</v>
      </c>
      <c r="C20" s="7">
        <v>1327</v>
      </c>
      <c r="D20" s="7">
        <v>500</v>
      </c>
      <c r="E20" s="7">
        <v>500</v>
      </c>
    </row>
    <row r="21" spans="1:4" ht="12.75">
      <c r="A21" s="8"/>
      <c r="B21" s="8"/>
      <c r="C21" s="8"/>
      <c r="D21" s="8"/>
    </row>
    <row r="22" spans="1:4" ht="12.75">
      <c r="A22" s="8"/>
      <c r="B22" s="8"/>
      <c r="C22" s="8"/>
      <c r="D22" s="8"/>
    </row>
    <row r="23" spans="1:4" ht="12.75">
      <c r="A23" s="8"/>
      <c r="B23" s="8"/>
      <c r="C23" s="8"/>
      <c r="D23" s="8"/>
    </row>
    <row r="24" spans="1:4" ht="12.75">
      <c r="A24" s="8"/>
      <c r="B24" s="8"/>
      <c r="C24" s="8"/>
      <c r="D24" s="8"/>
    </row>
    <row r="25" spans="1:4" ht="12.75">
      <c r="A25" s="8"/>
      <c r="B25" s="8"/>
      <c r="C25" s="8"/>
      <c r="D25" s="8"/>
    </row>
    <row r="26" spans="1:4" ht="12.75">
      <c r="A26" s="8"/>
      <c r="B26" s="8"/>
      <c r="C26" s="8"/>
      <c r="D26" s="8"/>
    </row>
    <row r="27" spans="1:4" ht="12.75">
      <c r="A27" s="8"/>
      <c r="B27" s="8"/>
      <c r="C27" s="8"/>
      <c r="D27" s="8"/>
    </row>
    <row r="28" spans="1:4" ht="12.75">
      <c r="A28" s="8"/>
      <c r="B28" s="8"/>
      <c r="C28" s="8"/>
      <c r="D28" s="8"/>
    </row>
    <row r="29" spans="1:4" ht="12.75">
      <c r="A29" s="8"/>
      <c r="B29" s="8"/>
      <c r="C29" s="8"/>
      <c r="D29" s="8"/>
    </row>
    <row r="30" spans="2:5" ht="22.5">
      <c r="B30" s="4" t="s">
        <v>1</v>
      </c>
      <c r="C30" s="4" t="s">
        <v>82</v>
      </c>
      <c r="D30" s="5">
        <v>2005</v>
      </c>
      <c r="E30" s="5">
        <v>2006</v>
      </c>
    </row>
    <row r="31" spans="1:5" ht="15.75">
      <c r="A31" s="9" t="s">
        <v>4</v>
      </c>
      <c r="B31" s="10">
        <f>B4+B20</f>
        <v>5393</v>
      </c>
      <c r="C31" s="10">
        <f>C4+C20</f>
        <v>7433</v>
      </c>
      <c r="D31" s="10">
        <f>D20+D4</f>
        <v>6880</v>
      </c>
      <c r="E31" s="10">
        <f>E20+E4</f>
        <v>6880</v>
      </c>
    </row>
  </sheetData>
  <mergeCells count="1">
    <mergeCell ref="A1:B1"/>
  </mergeCells>
  <printOptions/>
  <pageMargins left="0.75" right="0.75" top="1" bottom="1" header="0.4921259845" footer="0.4921259845"/>
  <pageSetup firstPageNumber="9" useFirstPageNumber="1" horizontalDpi="600" verticalDpi="600" orientation="portrait" paperSize="9" scale="96" r:id="rId4"/>
  <headerFooter alignWithMargins="0">
    <oddFooter>&amp;C&amp;P</oddFooter>
  </headerFooter>
  <legacyDrawing r:id="rId3"/>
  <oleObjects>
    <oleObject progId="Word.Document.8" shapeId="1362186" r:id="rId1"/>
    <oleObject progId="Word.Document.8" shapeId="1362187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vonka</dc:creator>
  <cp:keywords/>
  <dc:description/>
  <cp:lastModifiedBy>pospichalova</cp:lastModifiedBy>
  <cp:lastPrinted>2004-06-17T05:32:44Z</cp:lastPrinted>
  <dcterms:created xsi:type="dcterms:W3CDTF">2004-05-20T13:10:50Z</dcterms:created>
  <dcterms:modified xsi:type="dcterms:W3CDTF">2004-06-17T05:32:56Z</dcterms:modified>
  <cp:category/>
  <cp:version/>
  <cp:contentType/>
  <cp:contentStatus/>
</cp:coreProperties>
</file>