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93" activeTab="0"/>
  </bookViews>
  <sheets>
    <sheet name="úvod" sheetId="1" r:id="rId1"/>
    <sheet name="celkem" sheetId="2" r:id="rId2"/>
    <sheet name="příjmy" sheetId="3" r:id="rId3"/>
    <sheet name="výdaje" sheetId="4" r:id="rId4"/>
  </sheets>
  <definedNames/>
  <calcPr fullCalcOnLoad="1"/>
</workbook>
</file>

<file path=xl/sharedStrings.xml><?xml version="1.0" encoding="utf-8"?>
<sst xmlns="http://schemas.openxmlformats.org/spreadsheetml/2006/main" count="197" uniqueCount="72">
  <si>
    <t>BĚŽNÉ VÝDAJE</t>
  </si>
  <si>
    <t>Strategické a koncepční materiály</t>
  </si>
  <si>
    <t>VÝDAJE CELKEM</t>
  </si>
  <si>
    <t>KAPITÁLOVÉ VÝDAJE</t>
  </si>
  <si>
    <t>NESPECIFIKOVANÁ REZERVA</t>
  </si>
  <si>
    <t>PŘEVOD DO FONDU VYSOČINY</t>
  </si>
  <si>
    <t>Péče o majetek a lidské zdroje</t>
  </si>
  <si>
    <t>Skutečnost 2002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</si>
  <si>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</si>
  <si>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VÝDAJE CELKEM </t>
    </r>
    <r>
      <rPr>
        <sz val="12"/>
        <rFont val="Arial CE"/>
        <family val="2"/>
      </rPr>
      <t>(tis. 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</si>
  <si>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</si>
  <si>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</si>
  <si>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</si>
  <si>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</si>
  <si>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</si>
  <si>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</si>
  <si>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</si>
  <si>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>doprava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</si>
  <si>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</si>
  <si>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</si>
  <si>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</si>
  <si>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</si>
  <si>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</si>
  <si>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z toho strategické a koncepční materiály</t>
  </si>
  <si>
    <t xml:space="preserve">           péče o lidské zdroje a majetek kraje</t>
  </si>
  <si>
    <t>nemovitý majetek</t>
  </si>
  <si>
    <t>rezerva a rozvoj kraje</t>
  </si>
  <si>
    <r>
      <t xml:space="preserve">FINANCOVÁNÍ </t>
    </r>
    <r>
      <rPr>
        <sz val="12"/>
        <rFont val="Arial CE"/>
        <family val="2"/>
      </rPr>
      <t>(tis.Kč)</t>
    </r>
  </si>
  <si>
    <r>
      <t xml:space="preserve">SALDO ROZPOČTU (PŘEBYTEK HOSPODAŘENÍ) </t>
    </r>
    <r>
      <rPr>
        <sz val="12"/>
        <rFont val="Arial CE"/>
        <family val="2"/>
      </rPr>
      <t>(tis.Kč)</t>
    </r>
  </si>
  <si>
    <t>A SOUHRNNÉ ÚDAJE</t>
  </si>
  <si>
    <t>B VÝHLED ROZPOČTU PŘÍJMŮ NA ROKY 2004 A 2005</t>
  </si>
  <si>
    <t>C VÝHLED ROZPOČTU VÝDAJŮ NA ROKY 2004 A 2005</t>
  </si>
  <si>
    <t>Druh příjmu</t>
  </si>
  <si>
    <t>index 2004/2003</t>
  </si>
  <si>
    <t>index 2005/2004</t>
  </si>
  <si>
    <t>Daňové příjmy</t>
  </si>
  <si>
    <t>Úroky</t>
  </si>
  <si>
    <t>Odvody příspěvkových organizací</t>
  </si>
  <si>
    <t>Dotace - souhrnný dotační vztah</t>
  </si>
  <si>
    <t>Dotace - přímé náklady škol</t>
  </si>
  <si>
    <t>Prodej pozemků a nemovitostí</t>
  </si>
  <si>
    <t>Dotace - kapitálové</t>
  </si>
  <si>
    <t>CELKEM</t>
  </si>
  <si>
    <t>*****</t>
  </si>
  <si>
    <t>Schválený rozpočet 2002</t>
  </si>
  <si>
    <t>Skutečnost  2002</t>
  </si>
  <si>
    <t>VYSOČINA NA ROKY 2004 A 2005</t>
  </si>
  <si>
    <t>Upr. rozpočet  (k 1.5.2003)</t>
  </si>
  <si>
    <t>Dary, příspěvky</t>
  </si>
  <si>
    <t>Dotace - ostatní</t>
  </si>
  <si>
    <t>Dotace - Národní fond, SFA, mezinárodní instituce</t>
  </si>
  <si>
    <t xml:space="preserve">z toho rezerva       </t>
  </si>
  <si>
    <t xml:space="preserve">ROZPOČTOVÝ VÝHLED KRAJE </t>
  </si>
  <si>
    <t>KVĚTEN 2003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</si>
  <si>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</si>
  <si>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</si>
  <si>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</si>
  <si>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</si>
  <si>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</si>
  <si>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</si>
  <si>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</si>
  <si>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 xml:space="preserve">KAPITOLA SOCIÁLNÍ VĚCI </t>
  </si>
  <si>
    <t>KAPITOLA POŽÁRNÍ OCHRANA A IZS</t>
  </si>
  <si>
    <t>KAPITOLA ZASTUPITELSTVO KRAJE</t>
  </si>
  <si>
    <t>KAPITOLA KRAJSKÝ ÚŘAD</t>
  </si>
  <si>
    <t>KAPITOLA REGIONÁLNÍ ROZVOJ</t>
  </si>
  <si>
    <t>KAPITOLA NEMOVITÝ MAJETEK</t>
  </si>
  <si>
    <t>KAPITOLA REZERVA A ROZVOJ KRAJE</t>
  </si>
  <si>
    <t xml:space="preserve">           rozvoj kraje (převod do Fondu Vysočiny)</t>
  </si>
  <si>
    <t>počet stran: 10</t>
  </si>
  <si>
    <t>ZK-03-2003-11, př. 1</t>
  </si>
  <si>
    <t>&lt;materiál k informaci&gt;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</si>
</sst>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i/>
      <sz val="16"/>
      <name val="Arial CE"/>
      <family val="2"/>
    </font>
    <font>
      <b/>
      <sz val="23"/>
      <name val="Arial CE"/>
      <family val="2"/>
    </font>
    <font>
      <b/>
      <sz val="12"/>
      <name val="Times New Roman CE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right"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0" fillId="0" borderId="7" xfId="0" applyNumberForma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 wrapText="1"/>
    </xf>
    <xf numFmtId="9" fontId="0" fillId="0" borderId="1" xfId="0" applyNumberFormat="1" applyBorder="1" applyAlignment="1">
      <alignment/>
    </xf>
    <xf numFmtId="9" fontId="2" fillId="2" borderId="1" xfId="0" applyNumberFormat="1" applyFont="1" applyFill="1" applyBorder="1" applyAlignment="1">
      <alignment/>
    </xf>
    <xf numFmtId="9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14.emf" /><Relationship Id="rId5" Type="http://schemas.openxmlformats.org/officeDocument/2006/relationships/image" Target="../media/image12.emf" /><Relationship Id="rId6" Type="http://schemas.openxmlformats.org/officeDocument/2006/relationships/image" Target="../media/image6.emf" /><Relationship Id="rId7" Type="http://schemas.openxmlformats.org/officeDocument/2006/relationships/image" Target="../media/image13.emf" /><Relationship Id="rId8" Type="http://schemas.openxmlformats.org/officeDocument/2006/relationships/image" Target="../media/image10.emf" /><Relationship Id="rId9" Type="http://schemas.openxmlformats.org/officeDocument/2006/relationships/image" Target="../media/image7.emf" /><Relationship Id="rId10" Type="http://schemas.openxmlformats.org/officeDocument/2006/relationships/image" Target="../media/image3.emf" /><Relationship Id="rId11" Type="http://schemas.openxmlformats.org/officeDocument/2006/relationships/image" Target="../media/image11.emf" /><Relationship Id="rId12" Type="http://schemas.openxmlformats.org/officeDocument/2006/relationships/image" Target="../media/image9.emf" /><Relationship Id="rId13" Type="http://schemas.openxmlformats.org/officeDocument/2006/relationships/image" Target="../media/image2.emf" /><Relationship Id="rId14" Type="http://schemas.openxmlformats.org/officeDocument/2006/relationships/image" Target="../media/image16.emf" /><Relationship Id="rId15" Type="http://schemas.openxmlformats.org/officeDocument/2006/relationships/image" Target="../media/image1.emf" /><Relationship Id="rId16" Type="http://schemas.openxmlformats.org/officeDocument/2006/relationships/image" Target="../media/image18.emf" /><Relationship Id="rId17" Type="http://schemas.openxmlformats.org/officeDocument/2006/relationships/image" Target="../media/image19.emf" /><Relationship Id="rId18" Type="http://schemas.openxmlformats.org/officeDocument/2006/relationships/image" Target="../media/image17.emf" /><Relationship Id="rId19" Type="http://schemas.openxmlformats.org/officeDocument/2006/relationships/image" Target="../media/image2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vmlDrawing" Target="../drawings/vmlDrawing2.vml" /><Relationship Id="rId2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I7" sqref="I6:I7"/>
    </sheetView>
  </sheetViews>
  <sheetFormatPr defaultColWidth="9.00390625" defaultRowHeight="12.75"/>
  <sheetData>
    <row r="1" ht="15.75">
      <c r="H1" s="57" t="s">
        <v>70</v>
      </c>
    </row>
    <row r="2" ht="15.75">
      <c r="H2" s="57" t="s">
        <v>69</v>
      </c>
    </row>
    <row r="3" ht="15.75">
      <c r="H3" s="80" t="s">
        <v>71</v>
      </c>
    </row>
    <row r="18" ht="9" customHeight="1"/>
    <row r="19" spans="1:10" ht="12.75">
      <c r="A19" s="58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9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2" spans="1:10" ht="29.25">
      <c r="A22" s="58" t="s">
        <v>52</v>
      </c>
      <c r="B22" s="58"/>
      <c r="C22" s="58"/>
      <c r="D22" s="58"/>
      <c r="E22" s="58"/>
      <c r="F22" s="58"/>
      <c r="G22" s="58"/>
      <c r="H22" s="58"/>
      <c r="I22" s="58"/>
      <c r="J22" s="58"/>
    </row>
    <row r="24" spans="1:10" ht="29.25">
      <c r="A24" s="58" t="s">
        <v>46</v>
      </c>
      <c r="B24" s="58"/>
      <c r="C24" s="58"/>
      <c r="D24" s="58"/>
      <c r="E24" s="58"/>
      <c r="F24" s="58"/>
      <c r="G24" s="58"/>
      <c r="H24" s="58"/>
      <c r="I24" s="58"/>
      <c r="J24" s="58"/>
    </row>
    <row r="29" spans="1:10" ht="20.25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52" spans="1:10" ht="15.75">
      <c r="A52" s="60" t="s">
        <v>53</v>
      </c>
      <c r="B52" s="60"/>
      <c r="C52" s="60"/>
      <c r="D52" s="60"/>
      <c r="E52" s="60"/>
      <c r="F52" s="60"/>
      <c r="G52" s="60"/>
      <c r="H52" s="60"/>
      <c r="I52" s="60"/>
      <c r="J52" s="60"/>
    </row>
  </sheetData>
  <mergeCells count="5">
    <mergeCell ref="A19:J20"/>
    <mergeCell ref="A52:J52"/>
    <mergeCell ref="A22:J22"/>
    <mergeCell ref="A24:J24"/>
    <mergeCell ref="A29:J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C33" sqref="C33"/>
    </sheetView>
  </sheetViews>
  <sheetFormatPr defaultColWidth="9.00390625" defaultRowHeight="12.75"/>
  <cols>
    <col min="1" max="1" width="29.125" style="0" customWidth="1"/>
    <col min="7" max="7" width="11.375" style="0" bestFit="1" customWidth="1"/>
    <col min="8" max="10" width="11.375" style="0" customWidth="1"/>
  </cols>
  <sheetData>
    <row r="1" ht="20.25">
      <c r="A1" s="1" t="s">
        <v>29</v>
      </c>
    </row>
    <row r="4" spans="7:10" ht="25.5" customHeight="1" thickBot="1">
      <c r="G4" s="12" t="s">
        <v>7</v>
      </c>
      <c r="H4" s="12" t="s">
        <v>47</v>
      </c>
      <c r="I4" s="13">
        <v>2004</v>
      </c>
      <c r="J4" s="13">
        <v>2005</v>
      </c>
    </row>
    <row r="5" spans="1:10" ht="16.5" thickBot="1">
      <c r="A5" s="62" t="s">
        <v>8</v>
      </c>
      <c r="B5" s="63"/>
      <c r="C5" s="63"/>
      <c r="D5" s="63"/>
      <c r="E5" s="63"/>
      <c r="F5" s="63"/>
      <c r="G5" s="35">
        <v>2404580</v>
      </c>
      <c r="H5" s="35">
        <f>příjmy!B15</f>
        <v>5748258</v>
      </c>
      <c r="I5" s="35">
        <f>příjmy!C15</f>
        <v>6146163.080000001</v>
      </c>
      <c r="J5" s="35">
        <f>příjmy!D15</f>
        <v>6238006.1144</v>
      </c>
    </row>
    <row r="6" spans="1:10" ht="8.25" customHeight="1" thickBot="1">
      <c r="A6" s="37"/>
      <c r="B6" s="37"/>
      <c r="C6" s="37"/>
      <c r="D6" s="37"/>
      <c r="E6" s="37"/>
      <c r="F6" s="37"/>
      <c r="G6" s="38"/>
      <c r="H6" s="17"/>
      <c r="I6" s="31"/>
      <c r="J6" s="39"/>
    </row>
    <row r="7" spans="1:10" ht="16.5" thickBot="1">
      <c r="A7" s="62" t="s">
        <v>27</v>
      </c>
      <c r="B7" s="63"/>
      <c r="C7" s="63"/>
      <c r="D7" s="63"/>
      <c r="E7" s="63"/>
      <c r="F7" s="63"/>
      <c r="G7" s="35">
        <v>1117</v>
      </c>
      <c r="H7" s="36">
        <v>0</v>
      </c>
      <c r="I7" s="36">
        <v>0</v>
      </c>
      <c r="J7" s="42">
        <v>0</v>
      </c>
    </row>
    <row r="8" spans="1:10" ht="15.75">
      <c r="A8" s="37"/>
      <c r="B8" s="37"/>
      <c r="C8" s="37"/>
      <c r="D8" s="37"/>
      <c r="E8" s="37"/>
      <c r="F8" s="37"/>
      <c r="G8" s="17"/>
      <c r="H8" s="17"/>
      <c r="I8" s="17"/>
      <c r="J8" s="17"/>
    </row>
    <row r="9" spans="1:6" ht="13.5" thickBot="1">
      <c r="A9" s="32"/>
      <c r="B9" s="33"/>
      <c r="C9" s="33"/>
      <c r="D9" s="33"/>
      <c r="E9" s="33"/>
      <c r="F9" s="33"/>
    </row>
    <row r="10" spans="1:10" ht="16.5" thickBot="1">
      <c r="A10" s="62" t="s">
        <v>9</v>
      </c>
      <c r="B10" s="63"/>
      <c r="C10" s="63"/>
      <c r="D10" s="63"/>
      <c r="E10" s="63"/>
      <c r="F10" s="63"/>
      <c r="G10" s="35">
        <f>SUM(G11:G22)+G25+G26</f>
        <v>2265383</v>
      </c>
      <c r="H10" s="35">
        <f>SUM(H11:H22)+H25+H26</f>
        <v>5748258</v>
      </c>
      <c r="I10" s="35">
        <f>SUM(I11:I22)+I25+I26</f>
        <v>6146163</v>
      </c>
      <c r="J10" s="35">
        <f>SUM(J11:J22)+J25+J26</f>
        <v>6238006</v>
      </c>
    </row>
    <row r="11" spans="1:10" ht="12.75">
      <c r="A11" s="34" t="s">
        <v>10</v>
      </c>
      <c r="B11" s="67" t="s">
        <v>11</v>
      </c>
      <c r="C11" s="67"/>
      <c r="D11" s="67"/>
      <c r="E11" s="67"/>
      <c r="F11" s="67"/>
      <c r="G11" s="43">
        <f>výdaje!B20</f>
        <v>351</v>
      </c>
      <c r="H11" s="43">
        <f>výdaje!C20</f>
        <v>690</v>
      </c>
      <c r="I11" s="43">
        <f>výdaje!D20</f>
        <v>800</v>
      </c>
      <c r="J11" s="43">
        <f>výdaje!E20</f>
        <v>800</v>
      </c>
    </row>
    <row r="12" spans="1:10" ht="12.75">
      <c r="A12" s="76"/>
      <c r="B12" s="75" t="s">
        <v>12</v>
      </c>
      <c r="C12" s="75"/>
      <c r="D12" s="75"/>
      <c r="E12" s="75"/>
      <c r="F12" s="75"/>
      <c r="G12" s="4">
        <f>výdaje!B47</f>
        <v>1753146</v>
      </c>
      <c r="H12" s="4">
        <f>výdaje!C47</f>
        <v>3583549</v>
      </c>
      <c r="I12" s="4">
        <f>výdaje!D47</f>
        <v>3942500</v>
      </c>
      <c r="J12" s="4">
        <f>výdaje!E47</f>
        <v>3975500</v>
      </c>
    </row>
    <row r="13" spans="1:10" ht="12.75">
      <c r="A13" s="77"/>
      <c r="B13" s="75" t="s">
        <v>13</v>
      </c>
      <c r="C13" s="75"/>
      <c r="D13" s="75"/>
      <c r="E13" s="75"/>
      <c r="F13" s="75"/>
      <c r="G13" s="4">
        <f>výdaje!B74</f>
        <v>39586</v>
      </c>
      <c r="H13" s="4">
        <f>výdaje!C74</f>
        <v>87955</v>
      </c>
      <c r="I13" s="4">
        <f>výdaje!D74</f>
        <v>105000</v>
      </c>
      <c r="J13" s="4">
        <f>výdaje!E74</f>
        <v>110000</v>
      </c>
    </row>
    <row r="14" spans="1:10" ht="12.75">
      <c r="A14" s="77"/>
      <c r="B14" s="75" t="s">
        <v>14</v>
      </c>
      <c r="C14" s="75"/>
      <c r="D14" s="75"/>
      <c r="E14" s="75"/>
      <c r="F14" s="75"/>
      <c r="G14" s="4">
        <f>výdaje!B95</f>
        <v>1829</v>
      </c>
      <c r="H14" s="4">
        <f>výdaje!C95</f>
        <v>153385</v>
      </c>
      <c r="I14" s="4">
        <f>výdaje!D95</f>
        <v>156888</v>
      </c>
      <c r="J14" s="4">
        <f>výdaje!E95</f>
        <v>164988</v>
      </c>
    </row>
    <row r="15" spans="1:10" ht="12.75">
      <c r="A15" s="77"/>
      <c r="B15" s="75" t="s">
        <v>15</v>
      </c>
      <c r="C15" s="75"/>
      <c r="D15" s="75"/>
      <c r="E15" s="75"/>
      <c r="F15" s="75"/>
      <c r="G15" s="4">
        <f>výdaje!B127</f>
        <v>2584</v>
      </c>
      <c r="H15" s="4">
        <f>výdaje!C127</f>
        <v>6673</v>
      </c>
      <c r="I15" s="4">
        <f>výdaje!D127</f>
        <v>6600</v>
      </c>
      <c r="J15" s="4">
        <f>výdaje!E127</f>
        <v>6600</v>
      </c>
    </row>
    <row r="16" spans="1:10" ht="12.75">
      <c r="A16" s="77"/>
      <c r="B16" s="75" t="s">
        <v>16</v>
      </c>
      <c r="C16" s="75"/>
      <c r="D16" s="75"/>
      <c r="E16" s="75"/>
      <c r="F16" s="75"/>
      <c r="G16" s="4">
        <f>výdaje!B147</f>
        <v>1362</v>
      </c>
      <c r="H16" s="4">
        <f>výdaje!C147</f>
        <v>500</v>
      </c>
      <c r="I16" s="4">
        <f>výdaje!D147</f>
        <v>6000</v>
      </c>
      <c r="J16" s="4">
        <f>výdaje!E147</f>
        <v>6000</v>
      </c>
    </row>
    <row r="17" spans="1:10" ht="12.75">
      <c r="A17" s="77"/>
      <c r="B17" s="75" t="s">
        <v>17</v>
      </c>
      <c r="C17" s="75"/>
      <c r="D17" s="75"/>
      <c r="E17" s="75"/>
      <c r="F17" s="75"/>
      <c r="G17" s="4">
        <f>výdaje!B173</f>
        <v>168023</v>
      </c>
      <c r="H17" s="4">
        <f>výdaje!C173</f>
        <v>328360</v>
      </c>
      <c r="I17" s="4">
        <f>výdaje!D173</f>
        <v>364400</v>
      </c>
      <c r="J17" s="4">
        <f>výdaje!E173</f>
        <v>372400</v>
      </c>
    </row>
    <row r="18" spans="1:10" ht="12.75">
      <c r="A18" s="77"/>
      <c r="B18" s="75" t="s">
        <v>18</v>
      </c>
      <c r="C18" s="75"/>
      <c r="D18" s="75"/>
      <c r="E18" s="75"/>
      <c r="F18" s="75"/>
      <c r="G18" s="4">
        <f>výdaje!B195</f>
        <v>45829</v>
      </c>
      <c r="H18" s="4">
        <f>výdaje!C195</f>
        <v>317788</v>
      </c>
      <c r="I18" s="4">
        <f>výdaje!D195</f>
        <v>319480</v>
      </c>
      <c r="J18" s="4">
        <f>výdaje!E195</f>
        <v>328850</v>
      </c>
    </row>
    <row r="19" spans="1:10" ht="12.75">
      <c r="A19" s="77"/>
      <c r="B19" s="75" t="s">
        <v>19</v>
      </c>
      <c r="C19" s="75"/>
      <c r="D19" s="75"/>
      <c r="E19" s="75"/>
      <c r="F19" s="75"/>
      <c r="G19" s="22">
        <f>výdaje!B229</f>
        <v>14638</v>
      </c>
      <c r="H19" s="22">
        <f>výdaje!C229</f>
        <v>10000</v>
      </c>
      <c r="I19" s="22">
        <f>výdaje!D229</f>
        <v>11500</v>
      </c>
      <c r="J19" s="22">
        <f>výdaje!E229</f>
        <v>11500</v>
      </c>
    </row>
    <row r="20" spans="1:10" ht="12.75">
      <c r="A20" s="77"/>
      <c r="B20" s="75" t="s">
        <v>20</v>
      </c>
      <c r="C20" s="75"/>
      <c r="D20" s="75"/>
      <c r="E20" s="75"/>
      <c r="F20" s="75"/>
      <c r="G20" s="4">
        <f>výdaje!B249</f>
        <v>16018</v>
      </c>
      <c r="H20" s="4">
        <f>výdaje!C249</f>
        <v>23602</v>
      </c>
      <c r="I20" s="4">
        <f>výdaje!D249</f>
        <v>23200</v>
      </c>
      <c r="J20" s="4">
        <f>výdaje!E249</f>
        <v>27800</v>
      </c>
    </row>
    <row r="21" spans="1:10" ht="12.75">
      <c r="A21" s="77"/>
      <c r="B21" s="75" t="s">
        <v>21</v>
      </c>
      <c r="C21" s="75"/>
      <c r="D21" s="75"/>
      <c r="E21" s="75"/>
      <c r="F21" s="75"/>
      <c r="G21" s="4">
        <f>výdaje!B274</f>
        <v>132789</v>
      </c>
      <c r="H21" s="4">
        <f>výdaje!C274</f>
        <v>222845</v>
      </c>
      <c r="I21" s="4">
        <f>výdaje!D274</f>
        <v>276500</v>
      </c>
      <c r="J21" s="4">
        <f>výdaje!E274</f>
        <v>241500</v>
      </c>
    </row>
    <row r="22" spans="1:10" ht="12.75">
      <c r="A22" s="77"/>
      <c r="B22" s="75" t="s">
        <v>22</v>
      </c>
      <c r="C22" s="75"/>
      <c r="D22" s="75"/>
      <c r="E22" s="75"/>
      <c r="F22" s="75"/>
      <c r="G22" s="4">
        <f>výdaje!B303</f>
        <v>7828</v>
      </c>
      <c r="H22" s="4">
        <f>výdaje!C303</f>
        <v>47255</v>
      </c>
      <c r="I22" s="4">
        <f>výdaje!D303</f>
        <v>48900</v>
      </c>
      <c r="J22" s="4">
        <f>výdaje!E303</f>
        <v>50400</v>
      </c>
    </row>
    <row r="23" spans="1:10" ht="12.75">
      <c r="A23" s="77"/>
      <c r="B23" s="68" t="s">
        <v>23</v>
      </c>
      <c r="C23" s="69"/>
      <c r="D23" s="69"/>
      <c r="E23" s="69"/>
      <c r="F23" s="70"/>
      <c r="G23" s="40">
        <f>výdaje!B299</f>
        <v>0</v>
      </c>
      <c r="H23" s="40">
        <f>výdaje!C299</f>
        <v>5795</v>
      </c>
      <c r="I23" s="40">
        <f>výdaje!D299</f>
        <v>10000</v>
      </c>
      <c r="J23" s="40">
        <f>výdaje!E299</f>
        <v>10000</v>
      </c>
    </row>
    <row r="24" spans="1:10" ht="12.75">
      <c r="A24" s="77"/>
      <c r="B24" s="68" t="s">
        <v>24</v>
      </c>
      <c r="C24" s="69"/>
      <c r="D24" s="69"/>
      <c r="E24" s="69"/>
      <c r="F24" s="70"/>
      <c r="G24" s="40">
        <f>výdaje!B300</f>
        <v>0</v>
      </c>
      <c r="H24" s="40">
        <f>výdaje!C300</f>
        <v>28430</v>
      </c>
      <c r="I24" s="40">
        <f>výdaje!D300</f>
        <v>30000</v>
      </c>
      <c r="J24" s="40">
        <f>výdaje!E300</f>
        <v>30000</v>
      </c>
    </row>
    <row r="25" spans="1:10" ht="12.75">
      <c r="A25" s="77"/>
      <c r="B25" s="71" t="s">
        <v>25</v>
      </c>
      <c r="C25" s="72"/>
      <c r="D25" s="72"/>
      <c r="E25" s="72"/>
      <c r="F25" s="73"/>
      <c r="G25" s="4">
        <f>výdaje!B337</f>
        <v>0</v>
      </c>
      <c r="H25" s="4">
        <f>výdaje!C337</f>
        <v>789818</v>
      </c>
      <c r="I25" s="4">
        <f>výdaje!D337</f>
        <v>700000</v>
      </c>
      <c r="J25" s="4">
        <f>výdaje!E337</f>
        <v>850000</v>
      </c>
    </row>
    <row r="26" spans="1:10" ht="12.75">
      <c r="A26" s="77"/>
      <c r="B26" s="74" t="s">
        <v>26</v>
      </c>
      <c r="C26" s="74"/>
      <c r="D26" s="74"/>
      <c r="E26" s="74"/>
      <c r="F26" s="74"/>
      <c r="G26" s="4">
        <f>výdaje!B349</f>
        <v>81400</v>
      </c>
      <c r="H26" s="4">
        <f>výdaje!C349</f>
        <v>175838</v>
      </c>
      <c r="I26" s="4">
        <f>výdaje!D349</f>
        <v>184395</v>
      </c>
      <c r="J26" s="4">
        <f>výdaje!E349</f>
        <v>91668</v>
      </c>
    </row>
    <row r="27" spans="1:10" ht="12.75">
      <c r="A27" s="77"/>
      <c r="B27" s="68" t="s">
        <v>51</v>
      </c>
      <c r="C27" s="69"/>
      <c r="D27" s="69"/>
      <c r="E27" s="69"/>
      <c r="F27" s="70"/>
      <c r="G27" s="40">
        <f>výdaje!B343</f>
        <v>0</v>
      </c>
      <c r="H27" s="40">
        <f>výdaje!C343</f>
        <v>95838</v>
      </c>
      <c r="I27" s="40">
        <f>výdaje!D343</f>
        <v>134395</v>
      </c>
      <c r="J27" s="40">
        <f>výdaje!E343</f>
        <v>41668</v>
      </c>
    </row>
    <row r="28" spans="1:10" ht="13.5" thickBot="1">
      <c r="A28" s="78"/>
      <c r="B28" s="64" t="s">
        <v>68</v>
      </c>
      <c r="C28" s="65"/>
      <c r="D28" s="65"/>
      <c r="E28" s="65"/>
      <c r="F28" s="66"/>
      <c r="G28" s="41">
        <f>výdaje!B346</f>
        <v>81400</v>
      </c>
      <c r="H28" s="41">
        <f>výdaje!C346</f>
        <v>80000</v>
      </c>
      <c r="I28" s="41">
        <f>výdaje!D346</f>
        <v>50000</v>
      </c>
      <c r="J28" s="41">
        <f>výdaje!E346</f>
        <v>50000</v>
      </c>
    </row>
    <row r="29" ht="13.5" thickBot="1"/>
    <row r="30" spans="1:10" ht="16.5" thickBot="1">
      <c r="A30" s="62" t="s">
        <v>28</v>
      </c>
      <c r="B30" s="63"/>
      <c r="C30" s="63"/>
      <c r="D30" s="63"/>
      <c r="E30" s="63"/>
      <c r="F30" s="63"/>
      <c r="G30" s="35">
        <f>G5+G7-G10</f>
        <v>140314</v>
      </c>
      <c r="H30" s="35">
        <f>H5+H7-H10</f>
        <v>0</v>
      </c>
      <c r="I30" s="35">
        <f>I5+I7-I10</f>
        <v>0.08000000100582838</v>
      </c>
      <c r="J30" s="35">
        <f>J5+J7-J10</f>
        <v>0.11440000031143427</v>
      </c>
    </row>
  </sheetData>
  <mergeCells count="23">
    <mergeCell ref="A5:F5"/>
    <mergeCell ref="A12:A28"/>
    <mergeCell ref="B12:F12"/>
    <mergeCell ref="B13:F13"/>
    <mergeCell ref="B14:F14"/>
    <mergeCell ref="B15:F15"/>
    <mergeCell ref="B16:F16"/>
    <mergeCell ref="B19:F19"/>
    <mergeCell ref="B17:F17"/>
    <mergeCell ref="B18:F18"/>
    <mergeCell ref="A7:F7"/>
    <mergeCell ref="B27:F27"/>
    <mergeCell ref="B25:F25"/>
    <mergeCell ref="B26:F26"/>
    <mergeCell ref="B23:F23"/>
    <mergeCell ref="B24:F24"/>
    <mergeCell ref="B21:F21"/>
    <mergeCell ref="B22:F22"/>
    <mergeCell ref="B20:F20"/>
    <mergeCell ref="A30:F30"/>
    <mergeCell ref="B28:F28"/>
    <mergeCell ref="A10:F10"/>
    <mergeCell ref="B11:F11"/>
  </mergeCells>
  <printOptions/>
  <pageMargins left="0.75" right="0.75" top="1" bottom="1" header="0.4921259845" footer="0.4921259845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36" sqref="H36"/>
    </sheetView>
  </sheetViews>
  <sheetFormatPr defaultColWidth="9.00390625" defaultRowHeight="12.75"/>
  <cols>
    <col min="1" max="1" width="41.75390625" style="0" customWidth="1"/>
    <col min="2" max="2" width="11.00390625" style="0" customWidth="1"/>
    <col min="5" max="6" width="9.625" style="0" customWidth="1"/>
  </cols>
  <sheetData>
    <row r="1" ht="20.25">
      <c r="A1" s="1" t="s">
        <v>30</v>
      </c>
    </row>
    <row r="4" spans="1:6" ht="25.5" customHeight="1">
      <c r="A4" s="21" t="s">
        <v>32</v>
      </c>
      <c r="B4" s="12" t="s">
        <v>47</v>
      </c>
      <c r="C4" s="44">
        <v>2004</v>
      </c>
      <c r="D4" s="44">
        <v>2005</v>
      </c>
      <c r="E4" s="45" t="s">
        <v>33</v>
      </c>
      <c r="F4" s="45" t="s">
        <v>34</v>
      </c>
    </row>
    <row r="5" spans="1:6" ht="12.75">
      <c r="A5" s="2" t="s">
        <v>35</v>
      </c>
      <c r="B5" s="4">
        <v>796102</v>
      </c>
      <c r="C5" s="4">
        <f>B5*1.05</f>
        <v>835907.1000000001</v>
      </c>
      <c r="D5" s="4">
        <f>C5*1.05</f>
        <v>877702.4550000002</v>
      </c>
      <c r="E5" s="46">
        <f>C5/B5</f>
        <v>1.05</v>
      </c>
      <c r="F5" s="46">
        <f>D5/C5</f>
        <v>1.05</v>
      </c>
    </row>
    <row r="6" spans="1:6" ht="12.75">
      <c r="A6" s="2" t="s">
        <v>36</v>
      </c>
      <c r="B6" s="4">
        <v>6000</v>
      </c>
      <c r="C6" s="4">
        <v>7000</v>
      </c>
      <c r="D6" s="4">
        <v>7000</v>
      </c>
      <c r="E6" s="46">
        <f aca="true" t="shared" si="0" ref="E6:E15">C6/B6</f>
        <v>1.1666666666666667</v>
      </c>
      <c r="F6" s="46">
        <f aca="true" t="shared" si="1" ref="F6:F15">D6/C6</f>
        <v>1</v>
      </c>
    </row>
    <row r="7" spans="1:6" ht="12.75">
      <c r="A7" s="2" t="s">
        <v>37</v>
      </c>
      <c r="B7" s="4">
        <v>43134</v>
      </c>
      <c r="C7" s="4">
        <v>32000</v>
      </c>
      <c r="D7" s="4">
        <v>32000</v>
      </c>
      <c r="E7" s="46">
        <f t="shared" si="0"/>
        <v>0.7418741595956786</v>
      </c>
      <c r="F7" s="46">
        <f t="shared" si="1"/>
        <v>1</v>
      </c>
    </row>
    <row r="8" spans="1:6" ht="12.75">
      <c r="A8" s="2" t="s">
        <v>48</v>
      </c>
      <c r="B8" s="4">
        <v>1500</v>
      </c>
      <c r="C8" s="4">
        <v>0</v>
      </c>
      <c r="D8" s="4">
        <v>0</v>
      </c>
      <c r="E8" s="48" t="s">
        <v>43</v>
      </c>
      <c r="F8" s="48" t="s">
        <v>43</v>
      </c>
    </row>
    <row r="9" spans="1:6" ht="12.75">
      <c r="A9" s="2" t="s">
        <v>40</v>
      </c>
      <c r="B9" s="51">
        <v>3000</v>
      </c>
      <c r="C9" s="4">
        <v>3000</v>
      </c>
      <c r="D9" s="4">
        <v>3000</v>
      </c>
      <c r="E9" s="46">
        <f t="shared" si="0"/>
        <v>1</v>
      </c>
      <c r="F9" s="46">
        <f t="shared" si="1"/>
        <v>1</v>
      </c>
    </row>
    <row r="10" spans="1:6" ht="12.75">
      <c r="A10" s="2" t="s">
        <v>38</v>
      </c>
      <c r="B10" s="4">
        <v>982193</v>
      </c>
      <c r="C10" s="4">
        <f>B10*1.03</f>
        <v>1011658.79</v>
      </c>
      <c r="D10" s="4">
        <f>C10*1.03</f>
        <v>1042008.5537</v>
      </c>
      <c r="E10" s="46">
        <f t="shared" si="0"/>
        <v>1.03</v>
      </c>
      <c r="F10" s="46">
        <f t="shared" si="1"/>
        <v>1.03</v>
      </c>
    </row>
    <row r="11" spans="1:6" ht="12.75">
      <c r="A11" s="2" t="s">
        <v>39</v>
      </c>
      <c r="B11" s="4">
        <v>3269051</v>
      </c>
      <c r="C11" s="4">
        <v>3600000</v>
      </c>
      <c r="D11" s="4">
        <v>3600000</v>
      </c>
      <c r="E11" s="46">
        <f t="shared" si="0"/>
        <v>1.1012370256689175</v>
      </c>
      <c r="F11" s="46">
        <f t="shared" si="1"/>
        <v>1</v>
      </c>
    </row>
    <row r="12" spans="1:6" ht="12.75">
      <c r="A12" s="2" t="s">
        <v>49</v>
      </c>
      <c r="B12" s="4">
        <v>5137</v>
      </c>
      <c r="C12" s="4">
        <f>B12*1.03</f>
        <v>5291.110000000001</v>
      </c>
      <c r="D12" s="4">
        <f>C12*1.03</f>
        <v>5449.8433</v>
      </c>
      <c r="E12" s="46">
        <f t="shared" si="0"/>
        <v>1.03</v>
      </c>
      <c r="F12" s="46">
        <f t="shared" si="1"/>
        <v>1.03</v>
      </c>
    </row>
    <row r="13" spans="1:6" ht="12.75">
      <c r="A13" s="2" t="s">
        <v>50</v>
      </c>
      <c r="B13" s="51">
        <v>9805</v>
      </c>
      <c r="C13" s="4">
        <v>0</v>
      </c>
      <c r="D13" s="4">
        <v>0</v>
      </c>
      <c r="E13" s="48" t="s">
        <v>43</v>
      </c>
      <c r="F13" s="48" t="s">
        <v>43</v>
      </c>
    </row>
    <row r="14" spans="1:6" ht="12.75">
      <c r="A14" s="2" t="s">
        <v>41</v>
      </c>
      <c r="B14" s="51">
        <v>632336</v>
      </c>
      <c r="C14" s="4">
        <f>B14*1.03</f>
        <v>651306.0800000001</v>
      </c>
      <c r="D14" s="4">
        <f>C14*1.03</f>
        <v>670845.2624000001</v>
      </c>
      <c r="E14" s="46">
        <f t="shared" si="0"/>
        <v>1.03</v>
      </c>
      <c r="F14" s="46">
        <f t="shared" si="1"/>
        <v>1.03</v>
      </c>
    </row>
    <row r="15" spans="1:6" ht="12.75">
      <c r="A15" s="21" t="s">
        <v>42</v>
      </c>
      <c r="B15" s="30">
        <f>SUM(B5:B14)</f>
        <v>5748258</v>
      </c>
      <c r="C15" s="30">
        <f>SUM(C5:C14)</f>
        <v>6146163.080000001</v>
      </c>
      <c r="D15" s="30">
        <f>SUM(D5:D14)</f>
        <v>6238006.1144</v>
      </c>
      <c r="E15" s="47">
        <f t="shared" si="0"/>
        <v>1.0692218546905865</v>
      </c>
      <c r="F15" s="47">
        <f t="shared" si="1"/>
        <v>1.01494314960481</v>
      </c>
    </row>
  </sheetData>
  <printOptions/>
  <pageMargins left="0.7874015748031497" right="0.3937007874015748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&amp;C&amp;P</oddFooter>
  </headerFooter>
  <legacyDrawing r:id="rId2"/>
  <oleObjects>
    <oleObject progId="Word.Document.8" shapeId="16773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E349"/>
  <sheetViews>
    <sheetView workbookViewId="0" topLeftCell="A245">
      <selection activeCell="G261" sqref="G261"/>
    </sheetView>
  </sheetViews>
  <sheetFormatPr defaultColWidth="9.00390625" defaultRowHeight="12.75"/>
  <cols>
    <col min="1" max="1" width="41.875" style="0" customWidth="1"/>
    <col min="2" max="6" width="11.75390625" style="0" customWidth="1"/>
  </cols>
  <sheetData>
    <row r="1" ht="20.25">
      <c r="A1" s="1" t="s">
        <v>31</v>
      </c>
    </row>
    <row r="4" spans="1:5" ht="15.75">
      <c r="A4" s="54" t="s">
        <v>54</v>
      </c>
      <c r="B4" s="50"/>
      <c r="C4" s="50"/>
      <c r="D4" s="50"/>
      <c r="E4" s="50"/>
    </row>
    <row r="5" ht="12.75" customHeight="1">
      <c r="A5" s="1"/>
    </row>
    <row r="6" spans="2:5" ht="22.5">
      <c r="B6" s="12" t="s">
        <v>7</v>
      </c>
      <c r="C6" s="12" t="s">
        <v>47</v>
      </c>
      <c r="D6" s="13">
        <v>2004</v>
      </c>
      <c r="E6" s="13">
        <v>2005</v>
      </c>
    </row>
    <row r="7" spans="1:5" ht="12.75">
      <c r="A7" s="20" t="s">
        <v>0</v>
      </c>
      <c r="B7" s="2">
        <v>351</v>
      </c>
      <c r="C7" s="2">
        <v>690</v>
      </c>
      <c r="D7" s="28">
        <v>800</v>
      </c>
      <c r="E7" s="20">
        <v>800</v>
      </c>
    </row>
    <row r="8" spans="1:5" ht="12.75" customHeight="1">
      <c r="A8" s="27"/>
      <c r="B8" s="17"/>
      <c r="C8" s="17"/>
      <c r="D8" s="19"/>
      <c r="E8" s="19"/>
    </row>
    <row r="10" spans="1:4" ht="12.75">
      <c r="A10" s="8"/>
      <c r="B10" s="9"/>
      <c r="C10" s="10"/>
      <c r="D10" s="11"/>
    </row>
    <row r="13" spans="1:4" ht="12.75">
      <c r="A13" s="79"/>
      <c r="B13" s="79"/>
      <c r="C13" s="79"/>
      <c r="D13" s="79"/>
    </row>
    <row r="14" spans="1:4" ht="12.75">
      <c r="A14" s="79"/>
      <c r="B14" s="79"/>
      <c r="C14" s="79"/>
      <c r="D14" s="79"/>
    </row>
    <row r="15" spans="1:4" ht="12.75">
      <c r="A15" s="79"/>
      <c r="B15" s="79"/>
      <c r="C15" s="79"/>
      <c r="D15" s="79"/>
    </row>
    <row r="16" spans="2:5" ht="22.5">
      <c r="B16" s="12" t="s">
        <v>7</v>
      </c>
      <c r="C16" s="12" t="s">
        <v>47</v>
      </c>
      <c r="D16" s="13">
        <v>2004</v>
      </c>
      <c r="E16" s="13">
        <v>2005</v>
      </c>
    </row>
    <row r="17" spans="1:5" ht="12.75">
      <c r="A17" s="20" t="s">
        <v>3</v>
      </c>
      <c r="B17" s="2">
        <v>0</v>
      </c>
      <c r="C17" s="2">
        <v>0</v>
      </c>
      <c r="D17" s="20">
        <v>0</v>
      </c>
      <c r="E17" s="20">
        <v>0</v>
      </c>
    </row>
    <row r="18" spans="1:4" ht="12.75">
      <c r="A18" s="3"/>
      <c r="B18" s="3"/>
      <c r="C18" s="3"/>
      <c r="D18" s="3"/>
    </row>
    <row r="19" spans="2:5" ht="22.5">
      <c r="B19" s="12" t="s">
        <v>7</v>
      </c>
      <c r="C19" s="12" t="s">
        <v>47</v>
      </c>
      <c r="D19" s="13">
        <v>2004</v>
      </c>
      <c r="E19" s="13">
        <v>2005</v>
      </c>
    </row>
    <row r="20" spans="1:5" ht="12.75">
      <c r="A20" s="21" t="s">
        <v>2</v>
      </c>
      <c r="B20" s="15">
        <f>B7+B17</f>
        <v>351</v>
      </c>
      <c r="C20" s="15">
        <f>C7+C17</f>
        <v>690</v>
      </c>
      <c r="D20" s="21">
        <f>D7+D17</f>
        <v>800</v>
      </c>
      <c r="E20" s="21">
        <f>E7+E17</f>
        <v>800</v>
      </c>
    </row>
    <row r="21" spans="1:5" ht="12.75">
      <c r="A21" s="24"/>
      <c r="D21" s="24"/>
      <c r="E21" s="24"/>
    </row>
    <row r="23" spans="1:5" ht="15.75">
      <c r="A23" s="54" t="s">
        <v>55</v>
      </c>
      <c r="B23" s="50"/>
      <c r="C23" s="50"/>
      <c r="D23" s="50"/>
      <c r="E23" s="50"/>
    </row>
    <row r="24" ht="12.75" customHeight="1">
      <c r="A24" s="1"/>
    </row>
    <row r="25" spans="2:5" ht="22.5">
      <c r="B25" s="12" t="s">
        <v>7</v>
      </c>
      <c r="C25" s="12" t="s">
        <v>47</v>
      </c>
      <c r="D25" s="13">
        <v>2004</v>
      </c>
      <c r="E25" s="13">
        <v>2005</v>
      </c>
    </row>
    <row r="26" spans="1:5" ht="12.75">
      <c r="A26" s="20" t="s">
        <v>0</v>
      </c>
      <c r="B26" s="4">
        <v>1501449</v>
      </c>
      <c r="C26" s="4">
        <v>3570128</v>
      </c>
      <c r="D26" s="28">
        <v>3929500</v>
      </c>
      <c r="E26" s="28">
        <v>3962500</v>
      </c>
    </row>
    <row r="27" spans="1:5" ht="12.75" customHeight="1">
      <c r="A27" s="18"/>
      <c r="B27" s="23"/>
      <c r="C27" s="23"/>
      <c r="D27" s="23"/>
      <c r="E27" s="23"/>
    </row>
    <row r="28" spans="1:4" ht="12.75">
      <c r="A28" s="8"/>
      <c r="B28" s="9"/>
      <c r="C28" s="10"/>
      <c r="D28" s="11"/>
    </row>
    <row r="31" spans="1:4" ht="12.75">
      <c r="A31" s="79"/>
      <c r="B31" s="79"/>
      <c r="C31" s="79"/>
      <c r="D31" s="79"/>
    </row>
    <row r="32" spans="1:4" ht="12.75">
      <c r="A32" s="79"/>
      <c r="B32" s="79"/>
      <c r="C32" s="79"/>
      <c r="D32" s="79"/>
    </row>
    <row r="33" spans="1:4" ht="12.75">
      <c r="A33" s="79"/>
      <c r="B33" s="79"/>
      <c r="C33" s="79"/>
      <c r="D33" s="79"/>
    </row>
    <row r="34" spans="1:4" ht="12.75">
      <c r="A34" s="79"/>
      <c r="B34" s="79"/>
      <c r="C34" s="79"/>
      <c r="D34" s="79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2:5" ht="22.5">
      <c r="B39" s="12" t="s">
        <v>7</v>
      </c>
      <c r="C39" s="12" t="s">
        <v>47</v>
      </c>
      <c r="D39" s="13">
        <v>2004</v>
      </c>
      <c r="E39" s="13">
        <v>2005</v>
      </c>
    </row>
    <row r="40" spans="1:5" ht="12.75">
      <c r="A40" s="20" t="s">
        <v>3</v>
      </c>
      <c r="B40" s="4">
        <v>251697</v>
      </c>
      <c r="C40" s="4">
        <v>13421</v>
      </c>
      <c r="D40" s="29">
        <v>13000</v>
      </c>
      <c r="E40" s="28">
        <v>13000</v>
      </c>
    </row>
    <row r="41" spans="1:4" ht="12.75">
      <c r="A41" s="3"/>
      <c r="B41" s="3"/>
      <c r="C41" s="3"/>
      <c r="D41" s="3"/>
    </row>
    <row r="46" spans="2:5" ht="22.5">
      <c r="B46" s="12" t="s">
        <v>7</v>
      </c>
      <c r="C46" s="12" t="s">
        <v>47</v>
      </c>
      <c r="D46" s="13">
        <v>2004</v>
      </c>
      <c r="E46" s="13">
        <v>2005</v>
      </c>
    </row>
    <row r="47" spans="1:5" ht="12.75">
      <c r="A47" s="21" t="s">
        <v>2</v>
      </c>
      <c r="B47" s="16">
        <f>B26+B40</f>
        <v>1753146</v>
      </c>
      <c r="C47" s="16">
        <f>C26+C40</f>
        <v>3583549</v>
      </c>
      <c r="D47" s="30">
        <f>D26+D40</f>
        <v>3942500</v>
      </c>
      <c r="E47" s="30">
        <f>E26+E40</f>
        <v>3975500</v>
      </c>
    </row>
    <row r="51" spans="1:5" ht="15.75">
      <c r="A51" s="54" t="s">
        <v>56</v>
      </c>
      <c r="B51" s="53"/>
      <c r="C51" s="53"/>
      <c r="D51" s="53"/>
      <c r="E51" s="53"/>
    </row>
    <row r="52" ht="12.75" customHeight="1">
      <c r="A52" s="1"/>
    </row>
    <row r="53" spans="2:5" ht="22.5">
      <c r="B53" s="12" t="s">
        <v>7</v>
      </c>
      <c r="C53" s="12" t="s">
        <v>47</v>
      </c>
      <c r="D53" s="13">
        <v>2004</v>
      </c>
      <c r="E53" s="13">
        <v>2005</v>
      </c>
    </row>
    <row r="54" spans="1:5" ht="12.75">
      <c r="A54" s="20" t="s">
        <v>0</v>
      </c>
      <c r="B54" s="4">
        <v>32026</v>
      </c>
      <c r="C54" s="4">
        <v>87955</v>
      </c>
      <c r="D54" s="28">
        <v>104000</v>
      </c>
      <c r="E54" s="28">
        <v>110000</v>
      </c>
    </row>
    <row r="65" spans="2:5" ht="22.5">
      <c r="B65" s="12" t="s">
        <v>7</v>
      </c>
      <c r="C65" s="12" t="s">
        <v>47</v>
      </c>
      <c r="D65" s="13">
        <v>2004</v>
      </c>
      <c r="E65" s="13">
        <v>2005</v>
      </c>
    </row>
    <row r="66" spans="1:5" ht="12.75">
      <c r="A66" s="20" t="s">
        <v>3</v>
      </c>
      <c r="B66" s="4">
        <v>7560</v>
      </c>
      <c r="C66" s="4">
        <v>0</v>
      </c>
      <c r="D66" s="28">
        <v>1000</v>
      </c>
      <c r="E66" s="28">
        <v>0</v>
      </c>
    </row>
    <row r="67" spans="1:5" ht="15.75">
      <c r="A67" s="18"/>
      <c r="B67" s="23"/>
      <c r="C67" s="23"/>
      <c r="D67" s="31"/>
      <c r="E67" s="31"/>
    </row>
    <row r="73" spans="2:5" ht="22.5">
      <c r="B73" s="12" t="s">
        <v>7</v>
      </c>
      <c r="C73" s="12" t="s">
        <v>47</v>
      </c>
      <c r="D73" s="13">
        <v>2004</v>
      </c>
      <c r="E73" s="13">
        <v>2005</v>
      </c>
    </row>
    <row r="74" spans="1:5" ht="12.75">
      <c r="A74" s="21" t="s">
        <v>2</v>
      </c>
      <c r="B74" s="16">
        <f>B54+B66</f>
        <v>39586</v>
      </c>
      <c r="C74" s="16">
        <f>C54+C66</f>
        <v>87955</v>
      </c>
      <c r="D74" s="30">
        <f>D54+D66</f>
        <v>105000</v>
      </c>
      <c r="E74" s="30">
        <f>E54+E66</f>
        <v>110000</v>
      </c>
    </row>
    <row r="77" spans="1:5" ht="15.75">
      <c r="A77" s="54" t="s">
        <v>57</v>
      </c>
      <c r="B77" s="50"/>
      <c r="C77" s="50"/>
      <c r="D77" s="50"/>
      <c r="E77" s="50"/>
    </row>
    <row r="78" ht="12.75" customHeight="1">
      <c r="A78" s="1"/>
    </row>
    <row r="79" spans="2:5" ht="22.5">
      <c r="B79" s="12" t="s">
        <v>7</v>
      </c>
      <c r="C79" s="12" t="s">
        <v>47</v>
      </c>
      <c r="D79" s="13">
        <v>2004</v>
      </c>
      <c r="E79" s="13">
        <v>2005</v>
      </c>
    </row>
    <row r="80" spans="1:5" ht="12.75">
      <c r="A80" s="20" t="s">
        <v>0</v>
      </c>
      <c r="B80" s="4">
        <v>1829</v>
      </c>
      <c r="C80" s="4">
        <v>153385</v>
      </c>
      <c r="D80" s="28">
        <v>156888</v>
      </c>
      <c r="E80" s="28">
        <v>164988</v>
      </c>
    </row>
    <row r="82" spans="1:4" ht="12.75">
      <c r="A82" s="8"/>
      <c r="B82" s="9"/>
      <c r="C82" s="10"/>
      <c r="D82" s="11"/>
    </row>
    <row r="83" spans="1:4" ht="12.75">
      <c r="A83" s="8"/>
      <c r="B83" s="9"/>
      <c r="C83" s="10"/>
      <c r="D83" s="11"/>
    </row>
    <row r="86" spans="1:4" ht="12.75">
      <c r="A86" s="79"/>
      <c r="B86" s="79"/>
      <c r="C86" s="79"/>
      <c r="D86" s="79"/>
    </row>
    <row r="87" spans="1:4" ht="12.75">
      <c r="A87" s="79"/>
      <c r="B87" s="79"/>
      <c r="C87" s="79"/>
      <c r="D87" s="79"/>
    </row>
    <row r="88" spans="1:4" ht="12.75">
      <c r="A88" s="79"/>
      <c r="B88" s="79"/>
      <c r="C88" s="79"/>
      <c r="D88" s="79"/>
    </row>
    <row r="89" spans="1:4" ht="12.75">
      <c r="A89" s="79"/>
      <c r="B89" s="79"/>
      <c r="C89" s="79"/>
      <c r="D89" s="79"/>
    </row>
    <row r="90" spans="1:4" ht="12.75">
      <c r="A90" s="3"/>
      <c r="B90" s="3"/>
      <c r="C90" s="3"/>
      <c r="D90" s="3"/>
    </row>
    <row r="91" spans="2:5" ht="22.5">
      <c r="B91" s="12" t="s">
        <v>7</v>
      </c>
      <c r="C91" s="12" t="s">
        <v>47</v>
      </c>
      <c r="D91" s="13">
        <v>2004</v>
      </c>
      <c r="E91" s="13">
        <v>2005</v>
      </c>
    </row>
    <row r="92" spans="1:5" ht="12.75">
      <c r="A92" s="20" t="s">
        <v>3</v>
      </c>
      <c r="B92" s="2">
        <v>0</v>
      </c>
      <c r="C92" s="2">
        <v>0</v>
      </c>
      <c r="D92" s="20">
        <v>0</v>
      </c>
      <c r="E92" s="20">
        <v>0</v>
      </c>
    </row>
    <row r="93" spans="1:4" ht="12.75">
      <c r="A93" s="3"/>
      <c r="B93" s="3"/>
      <c r="C93" s="3"/>
      <c r="D93" s="3"/>
    </row>
    <row r="94" spans="2:5" ht="22.5">
      <c r="B94" s="12" t="s">
        <v>7</v>
      </c>
      <c r="C94" s="12" t="s">
        <v>47</v>
      </c>
      <c r="D94" s="13">
        <v>2004</v>
      </c>
      <c r="E94" s="13">
        <v>2005</v>
      </c>
    </row>
    <row r="95" spans="1:5" ht="12.75">
      <c r="A95" s="21" t="s">
        <v>2</v>
      </c>
      <c r="B95" s="16">
        <f>B80+B92</f>
        <v>1829</v>
      </c>
      <c r="C95" s="16">
        <f>C80+C92</f>
        <v>153385</v>
      </c>
      <c r="D95" s="30">
        <f>D92+D80</f>
        <v>156888</v>
      </c>
      <c r="E95" s="30">
        <f>E92+E80</f>
        <v>164988</v>
      </c>
    </row>
    <row r="102" spans="1:5" ht="15.75">
      <c r="A102" s="55" t="s">
        <v>58</v>
      </c>
      <c r="B102" s="56"/>
      <c r="C102" s="50"/>
      <c r="D102" s="50"/>
      <c r="E102" s="50"/>
    </row>
    <row r="103" ht="12.75" customHeight="1">
      <c r="A103" s="1"/>
    </row>
    <row r="104" spans="2:5" ht="22.5">
      <c r="B104" s="12" t="s">
        <v>7</v>
      </c>
      <c r="C104" s="12" t="s">
        <v>47</v>
      </c>
      <c r="D104" s="13">
        <v>2004</v>
      </c>
      <c r="E104" s="13">
        <v>2005</v>
      </c>
    </row>
    <row r="105" spans="1:5" ht="12.75">
      <c r="A105" s="20" t="s">
        <v>0</v>
      </c>
      <c r="B105" s="4">
        <v>484</v>
      </c>
      <c r="C105" s="22">
        <v>6673</v>
      </c>
      <c r="D105" s="22">
        <v>6600</v>
      </c>
      <c r="E105" s="22">
        <v>6600</v>
      </c>
    </row>
    <row r="107" spans="1:4" ht="12.75">
      <c r="A107" s="8"/>
      <c r="B107" s="9"/>
      <c r="C107" s="10"/>
      <c r="D107" s="11"/>
    </row>
    <row r="108" spans="1:4" ht="12.75">
      <c r="A108" s="8"/>
      <c r="B108" s="9"/>
      <c r="C108" s="10"/>
      <c r="D108" s="11"/>
    </row>
    <row r="111" spans="1:4" ht="12.75">
      <c r="A111" s="79"/>
      <c r="B111" s="79"/>
      <c r="C111" s="79"/>
      <c r="D111" s="79"/>
    </row>
    <row r="112" spans="1:4" ht="12.75">
      <c r="A112" s="79"/>
      <c r="B112" s="79"/>
      <c r="C112" s="79"/>
      <c r="D112" s="79"/>
    </row>
    <row r="113" spans="1:4" ht="12.75">
      <c r="A113" s="79"/>
      <c r="B113" s="79"/>
      <c r="C113" s="79"/>
      <c r="D113" s="79"/>
    </row>
    <row r="114" spans="1:4" ht="12.75">
      <c r="A114" s="79"/>
      <c r="B114" s="79"/>
      <c r="C114" s="79"/>
      <c r="D114" s="79"/>
    </row>
    <row r="115" spans="1:4" ht="12.75">
      <c r="A115" s="79"/>
      <c r="B115" s="79"/>
      <c r="C115" s="79"/>
      <c r="D115" s="79"/>
    </row>
    <row r="116" spans="1:4" ht="12.75">
      <c r="A116" s="79"/>
      <c r="B116" s="79"/>
      <c r="C116" s="79"/>
      <c r="D116" s="79"/>
    </row>
    <row r="117" spans="1:4" ht="12.75">
      <c r="A117" s="79"/>
      <c r="B117" s="79"/>
      <c r="C117" s="79"/>
      <c r="D117" s="79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2:5" ht="22.5">
      <c r="B123" s="12" t="s">
        <v>7</v>
      </c>
      <c r="C123" s="12" t="s">
        <v>47</v>
      </c>
      <c r="D123" s="13">
        <v>2004</v>
      </c>
      <c r="E123" s="13">
        <v>2005</v>
      </c>
    </row>
    <row r="124" spans="1:5" ht="12.75">
      <c r="A124" s="20" t="s">
        <v>3</v>
      </c>
      <c r="B124" s="4">
        <v>2100</v>
      </c>
      <c r="C124" s="4">
        <v>0</v>
      </c>
      <c r="D124" s="4">
        <v>0</v>
      </c>
      <c r="E124" s="4">
        <v>0</v>
      </c>
    </row>
    <row r="125" spans="1:4" ht="12.75">
      <c r="A125" s="3"/>
      <c r="B125" s="3"/>
      <c r="C125" s="3"/>
      <c r="D125" s="3"/>
    </row>
    <row r="126" spans="2:5" ht="22.5">
      <c r="B126" s="12" t="s">
        <v>7</v>
      </c>
      <c r="C126" s="12" t="s">
        <v>47</v>
      </c>
      <c r="D126" s="13">
        <v>2004</v>
      </c>
      <c r="E126" s="13">
        <v>2005</v>
      </c>
    </row>
    <row r="127" spans="1:5" ht="12.75">
      <c r="A127" s="21" t="s">
        <v>2</v>
      </c>
      <c r="B127" s="16">
        <f>B105+B124</f>
        <v>2584</v>
      </c>
      <c r="C127" s="16">
        <f>C105+C124</f>
        <v>6673</v>
      </c>
      <c r="D127" s="16">
        <f>D105+D124</f>
        <v>6600</v>
      </c>
      <c r="E127" s="16">
        <f>E105+E124</f>
        <v>6600</v>
      </c>
    </row>
    <row r="130" spans="1:5" ht="15.75">
      <c r="A130" s="54" t="s">
        <v>59</v>
      </c>
      <c r="B130" s="50"/>
      <c r="C130" s="50"/>
      <c r="D130" s="50"/>
      <c r="E130" s="50"/>
    </row>
    <row r="131" ht="12.75" customHeight="1">
      <c r="A131" s="1"/>
    </row>
    <row r="132" spans="2:5" ht="22.5">
      <c r="B132" s="12" t="s">
        <v>7</v>
      </c>
      <c r="C132" s="12" t="s">
        <v>47</v>
      </c>
      <c r="D132" s="13">
        <v>2004</v>
      </c>
      <c r="E132" s="13">
        <v>2005</v>
      </c>
    </row>
    <row r="133" spans="1:5" ht="12.75">
      <c r="A133" s="20" t="s">
        <v>0</v>
      </c>
      <c r="B133" s="4">
        <v>1362</v>
      </c>
      <c r="C133" s="4">
        <v>500</v>
      </c>
      <c r="D133" s="4">
        <v>6000</v>
      </c>
      <c r="E133" s="4">
        <v>6000</v>
      </c>
    </row>
    <row r="135" spans="1:4" ht="12.75">
      <c r="A135" s="8"/>
      <c r="B135" s="9"/>
      <c r="C135" s="10"/>
      <c r="D135" s="11"/>
    </row>
    <row r="138" spans="1:4" ht="12.75">
      <c r="A138" s="79"/>
      <c r="B138" s="79"/>
      <c r="C138" s="79"/>
      <c r="D138" s="79"/>
    </row>
    <row r="139" spans="1:4" ht="12.75">
      <c r="A139" s="79"/>
      <c r="B139" s="79"/>
      <c r="C139" s="79"/>
      <c r="D139" s="79"/>
    </row>
    <row r="140" spans="1:4" ht="12.75">
      <c r="A140" s="79"/>
      <c r="B140" s="79"/>
      <c r="C140" s="79"/>
      <c r="D140" s="79"/>
    </row>
    <row r="141" spans="1:4" ht="12.75">
      <c r="A141" s="79"/>
      <c r="B141" s="79"/>
      <c r="C141" s="79"/>
      <c r="D141" s="79"/>
    </row>
    <row r="142" spans="1:4" ht="12.75">
      <c r="A142" s="3"/>
      <c r="B142" s="3"/>
      <c r="C142" s="3"/>
      <c r="D142" s="3"/>
    </row>
    <row r="143" spans="2:5" ht="22.5">
      <c r="B143" s="12" t="s">
        <v>7</v>
      </c>
      <c r="C143" s="12" t="s">
        <v>47</v>
      </c>
      <c r="D143" s="13">
        <v>2004</v>
      </c>
      <c r="E143" s="13">
        <v>2005</v>
      </c>
    </row>
    <row r="144" spans="1:5" ht="12.75">
      <c r="A144" s="20" t="s">
        <v>3</v>
      </c>
      <c r="B144" s="2">
        <v>0</v>
      </c>
      <c r="C144" s="2">
        <v>0</v>
      </c>
      <c r="D144" s="2">
        <v>0</v>
      </c>
      <c r="E144" s="2">
        <v>0</v>
      </c>
    </row>
    <row r="145" spans="1:4" ht="12.75">
      <c r="A145" s="3"/>
      <c r="B145" s="3"/>
      <c r="C145" s="3"/>
      <c r="D145" s="3"/>
    </row>
    <row r="146" spans="2:5" ht="22.5">
      <c r="B146" s="12" t="s">
        <v>7</v>
      </c>
      <c r="C146" s="12" t="s">
        <v>47</v>
      </c>
      <c r="D146" s="13">
        <v>2004</v>
      </c>
      <c r="E146" s="13">
        <v>2005</v>
      </c>
    </row>
    <row r="147" spans="1:5" ht="12.75">
      <c r="A147" s="21" t="s">
        <v>2</v>
      </c>
      <c r="B147" s="16">
        <f>B133+B144</f>
        <v>1362</v>
      </c>
      <c r="C147" s="16">
        <f>C133+C144</f>
        <v>500</v>
      </c>
      <c r="D147" s="16">
        <f>D133+D144</f>
        <v>6000</v>
      </c>
      <c r="E147" s="16">
        <f>E133+E144</f>
        <v>6000</v>
      </c>
    </row>
    <row r="153" spans="1:5" ht="15.75">
      <c r="A153" s="54" t="s">
        <v>60</v>
      </c>
      <c r="B153" s="50"/>
      <c r="C153" s="50"/>
      <c r="D153" s="50"/>
      <c r="E153" s="50"/>
    </row>
    <row r="154" ht="12.75" customHeight="1">
      <c r="A154" s="1"/>
    </row>
    <row r="155" spans="2:5" ht="22.5">
      <c r="B155" s="12" t="s">
        <v>7</v>
      </c>
      <c r="C155" s="12" t="s">
        <v>47</v>
      </c>
      <c r="D155" s="13">
        <v>2004</v>
      </c>
      <c r="E155" s="13">
        <v>2005</v>
      </c>
    </row>
    <row r="156" spans="1:5" ht="12.75">
      <c r="A156" s="20" t="s">
        <v>0</v>
      </c>
      <c r="B156" s="4">
        <v>6315</v>
      </c>
      <c r="C156" s="4">
        <v>328360</v>
      </c>
      <c r="D156" s="28">
        <v>364400</v>
      </c>
      <c r="E156" s="28">
        <v>372400</v>
      </c>
    </row>
    <row r="158" spans="1:4" ht="12.75">
      <c r="A158" s="8"/>
      <c r="B158" s="9"/>
      <c r="C158" s="10"/>
      <c r="D158" s="11"/>
    </row>
    <row r="159" spans="1:4" ht="12.75">
      <c r="A159" s="8"/>
      <c r="B159" s="9"/>
      <c r="C159" s="10"/>
      <c r="D159" s="11"/>
    </row>
    <row r="160" spans="1:4" ht="12.75">
      <c r="A160" s="8"/>
      <c r="B160" s="9"/>
      <c r="C160" s="10"/>
      <c r="D160" s="11"/>
    </row>
    <row r="161" spans="1:4" ht="12.75">
      <c r="A161" s="8"/>
      <c r="B161" s="9"/>
      <c r="C161" s="10"/>
      <c r="D161" s="11"/>
    </row>
    <row r="162" spans="1:4" ht="12.75">
      <c r="A162" s="8"/>
      <c r="B162" s="9"/>
      <c r="C162" s="10"/>
      <c r="D162" s="11"/>
    </row>
    <row r="163" spans="1:4" ht="12.75">
      <c r="A163" s="8"/>
      <c r="B163" s="9"/>
      <c r="C163" s="10"/>
      <c r="D163" s="11"/>
    </row>
    <row r="164" spans="1:4" ht="12.75">
      <c r="A164" s="8"/>
      <c r="B164" s="9"/>
      <c r="C164" s="10"/>
      <c r="D164" s="11"/>
    </row>
    <row r="165" spans="1:4" ht="12.75">
      <c r="A165" s="8"/>
      <c r="B165" s="9"/>
      <c r="C165" s="10"/>
      <c r="D165" s="11"/>
    </row>
    <row r="166" spans="1:4" ht="12.75">
      <c r="A166" s="8"/>
      <c r="B166" s="9"/>
      <c r="C166" s="10"/>
      <c r="D166" s="11"/>
    </row>
    <row r="167" spans="1:4" ht="12.75">
      <c r="A167" s="8"/>
      <c r="B167" s="9"/>
      <c r="C167" s="10"/>
      <c r="D167" s="11"/>
    </row>
    <row r="168" spans="1:4" ht="12.75">
      <c r="A168" s="8"/>
      <c r="B168" s="9"/>
      <c r="C168" s="10"/>
      <c r="D168" s="11"/>
    </row>
    <row r="169" spans="2:5" ht="22.5">
      <c r="B169" s="12" t="s">
        <v>7</v>
      </c>
      <c r="C169" s="12" t="s">
        <v>47</v>
      </c>
      <c r="D169" s="13">
        <v>2004</v>
      </c>
      <c r="E169" s="13">
        <v>2005</v>
      </c>
    </row>
    <row r="170" spans="1:5" ht="12.75">
      <c r="A170" s="20" t="s">
        <v>3</v>
      </c>
      <c r="B170" s="4">
        <v>161708</v>
      </c>
      <c r="C170" s="4">
        <v>0</v>
      </c>
      <c r="D170" s="28">
        <v>0</v>
      </c>
      <c r="E170" s="28">
        <v>0</v>
      </c>
    </row>
    <row r="171" spans="1:4" ht="12.75">
      <c r="A171" s="3"/>
      <c r="B171" s="3"/>
      <c r="C171" s="3"/>
      <c r="D171" s="3"/>
    </row>
    <row r="172" spans="2:5" ht="22.5">
      <c r="B172" s="12" t="s">
        <v>7</v>
      </c>
      <c r="C172" s="12" t="s">
        <v>47</v>
      </c>
      <c r="D172" s="13">
        <v>2004</v>
      </c>
      <c r="E172" s="13">
        <v>2005</v>
      </c>
    </row>
    <row r="173" spans="1:5" ht="12.75">
      <c r="A173" s="21" t="s">
        <v>2</v>
      </c>
      <c r="B173" s="16">
        <f>B156+B170</f>
        <v>168023</v>
      </c>
      <c r="C173" s="16">
        <f>C156+C170</f>
        <v>328360</v>
      </c>
      <c r="D173" s="30">
        <f>D156+D170</f>
        <v>364400</v>
      </c>
      <c r="E173" s="30">
        <f>E156+E170</f>
        <v>372400</v>
      </c>
    </row>
    <row r="177" spans="1:5" ht="15.75">
      <c r="A177" s="54" t="s">
        <v>61</v>
      </c>
      <c r="B177" s="50"/>
      <c r="C177" s="50"/>
      <c r="D177" s="50"/>
      <c r="E177" s="50"/>
    </row>
    <row r="178" ht="12.75" customHeight="1">
      <c r="A178" s="1"/>
    </row>
    <row r="179" spans="2:5" ht="22.5">
      <c r="B179" s="12" t="s">
        <v>45</v>
      </c>
      <c r="C179" s="12" t="s">
        <v>47</v>
      </c>
      <c r="D179" s="13">
        <v>2004</v>
      </c>
      <c r="E179" s="13">
        <v>2005</v>
      </c>
    </row>
    <row r="180" spans="1:5" ht="12.75">
      <c r="A180" s="20" t="s">
        <v>0</v>
      </c>
      <c r="B180" s="4">
        <v>44427</v>
      </c>
      <c r="C180" s="4">
        <v>317788</v>
      </c>
      <c r="D180" s="4">
        <v>319480</v>
      </c>
      <c r="E180" s="4">
        <v>328850</v>
      </c>
    </row>
    <row r="181" spans="1:4" ht="12.75">
      <c r="A181" s="8"/>
      <c r="B181" s="9"/>
      <c r="C181" s="10"/>
      <c r="D181" s="11"/>
    </row>
    <row r="184" spans="1:4" ht="12.75">
      <c r="A184" s="79"/>
      <c r="B184" s="79"/>
      <c r="C184" s="79"/>
      <c r="D184" s="79"/>
    </row>
    <row r="185" spans="1:4" ht="12.75">
      <c r="A185" s="79"/>
      <c r="B185" s="79"/>
      <c r="C185" s="79"/>
      <c r="D185" s="79"/>
    </row>
    <row r="186" spans="1:4" ht="12.75">
      <c r="A186" s="79"/>
      <c r="B186" s="79"/>
      <c r="C186" s="79"/>
      <c r="D186" s="79"/>
    </row>
    <row r="187" spans="1:4" ht="12.75">
      <c r="A187" s="79"/>
      <c r="B187" s="79"/>
      <c r="C187" s="79"/>
      <c r="D187" s="79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5" ht="12.75">
      <c r="A190" s="3"/>
      <c r="B190" s="5"/>
      <c r="C190" s="5"/>
      <c r="D190" s="5"/>
      <c r="E190" s="49"/>
    </row>
    <row r="191" spans="2:5" ht="22.5">
      <c r="B191" s="12" t="s">
        <v>45</v>
      </c>
      <c r="C191" s="12" t="s">
        <v>47</v>
      </c>
      <c r="D191" s="13">
        <v>2004</v>
      </c>
      <c r="E191" s="13">
        <v>2005</v>
      </c>
    </row>
    <row r="192" spans="1:5" ht="12.75">
      <c r="A192" s="20" t="s">
        <v>3</v>
      </c>
      <c r="B192" s="4">
        <v>1402</v>
      </c>
      <c r="C192" s="4">
        <v>0</v>
      </c>
      <c r="D192" s="4">
        <v>0</v>
      </c>
      <c r="E192" s="4">
        <v>0</v>
      </c>
    </row>
    <row r="193" spans="1:4" ht="12.75">
      <c r="A193" s="3"/>
      <c r="B193" s="3"/>
      <c r="C193" s="3"/>
      <c r="D193" s="3"/>
    </row>
    <row r="194" spans="2:5" ht="22.5">
      <c r="B194" s="12" t="s">
        <v>44</v>
      </c>
      <c r="C194" s="12" t="s">
        <v>47</v>
      </c>
      <c r="D194" s="13">
        <v>2004</v>
      </c>
      <c r="E194" s="13">
        <v>2005</v>
      </c>
    </row>
    <row r="195" spans="1:5" ht="12.75">
      <c r="A195" s="21" t="s">
        <v>2</v>
      </c>
      <c r="B195" s="16">
        <f>B180+B192</f>
        <v>45829</v>
      </c>
      <c r="C195" s="16">
        <f>C180+C192</f>
        <v>317788</v>
      </c>
      <c r="D195" s="16">
        <f>D180+D192</f>
        <v>319480</v>
      </c>
      <c r="E195" s="16">
        <f>E180+E192</f>
        <v>328850</v>
      </c>
    </row>
    <row r="204" spans="1:5" ht="15.75">
      <c r="A204" s="54" t="s">
        <v>62</v>
      </c>
      <c r="B204" s="50"/>
      <c r="C204" s="50"/>
      <c r="D204" s="50"/>
      <c r="E204" s="50"/>
    </row>
    <row r="205" ht="12.75" customHeight="1">
      <c r="A205" s="1"/>
    </row>
    <row r="206" spans="2:5" ht="22.5">
      <c r="B206" s="12" t="s">
        <v>7</v>
      </c>
      <c r="C206" s="12" t="s">
        <v>47</v>
      </c>
      <c r="D206" s="13">
        <v>2004</v>
      </c>
      <c r="E206" s="13">
        <v>2005</v>
      </c>
    </row>
    <row r="207" spans="1:5" ht="12.75">
      <c r="A207" s="20" t="s">
        <v>0</v>
      </c>
      <c r="B207" s="4">
        <v>10641</v>
      </c>
      <c r="C207" s="4">
        <v>9000</v>
      </c>
      <c r="D207" s="22">
        <v>9000</v>
      </c>
      <c r="E207" s="22">
        <v>9000</v>
      </c>
    </row>
    <row r="208" spans="1:5" ht="12.75" customHeight="1">
      <c r="A208" s="18"/>
      <c r="B208" s="23"/>
      <c r="C208" s="23"/>
      <c r="D208" s="52"/>
      <c r="E208" s="52"/>
    </row>
    <row r="209" spans="1:4" ht="12.75">
      <c r="A209" s="8"/>
      <c r="B209" s="9"/>
      <c r="C209" s="10"/>
      <c r="D209" s="11"/>
    </row>
    <row r="210" spans="1:4" ht="12.75">
      <c r="A210" s="8"/>
      <c r="B210" s="9"/>
      <c r="C210" s="10"/>
      <c r="D210" s="11"/>
    </row>
    <row r="213" spans="1:4" ht="12.75">
      <c r="A213" s="79"/>
      <c r="B213" s="79"/>
      <c r="C213" s="79"/>
      <c r="D213" s="79"/>
    </row>
    <row r="214" spans="1:4" ht="12.75">
      <c r="A214" s="79"/>
      <c r="B214" s="79"/>
      <c r="C214" s="79"/>
      <c r="D214" s="79"/>
    </row>
    <row r="215" spans="1:4" ht="12.75">
      <c r="A215" s="79"/>
      <c r="B215" s="79"/>
      <c r="C215" s="79"/>
      <c r="D215" s="79"/>
    </row>
    <row r="216" spans="1:4" ht="12.75">
      <c r="A216" s="79"/>
      <c r="B216" s="79"/>
      <c r="C216" s="79"/>
      <c r="D216" s="79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2:5" ht="22.5">
      <c r="B221" s="12" t="s">
        <v>7</v>
      </c>
      <c r="C221" s="12" t="s">
        <v>47</v>
      </c>
      <c r="D221" s="13">
        <v>2004</v>
      </c>
      <c r="E221" s="13">
        <v>2005</v>
      </c>
    </row>
    <row r="222" spans="1:5" ht="12.75">
      <c r="A222" s="20" t="s">
        <v>3</v>
      </c>
      <c r="B222" s="4">
        <v>3997</v>
      </c>
      <c r="C222" s="4">
        <v>1000</v>
      </c>
      <c r="D222" s="22">
        <v>2500</v>
      </c>
      <c r="E222" s="22">
        <v>2500</v>
      </c>
    </row>
    <row r="223" spans="1:4" ht="12.75">
      <c r="A223" s="3"/>
      <c r="B223" s="3"/>
      <c r="C223" s="3"/>
      <c r="D223" s="3"/>
    </row>
    <row r="228" spans="2:5" ht="22.5">
      <c r="B228" s="12" t="s">
        <v>7</v>
      </c>
      <c r="C228" s="12" t="s">
        <v>47</v>
      </c>
      <c r="D228" s="13">
        <v>2004</v>
      </c>
      <c r="E228" s="13">
        <v>2005</v>
      </c>
    </row>
    <row r="229" spans="1:5" ht="15.75">
      <c r="A229" s="14" t="s">
        <v>2</v>
      </c>
      <c r="B229" s="16">
        <f>B207+B222</f>
        <v>14638</v>
      </c>
      <c r="C229" s="16">
        <f>C207+C222</f>
        <v>10000</v>
      </c>
      <c r="D229" s="30">
        <f>D207+D222</f>
        <v>11500</v>
      </c>
      <c r="E229" s="30">
        <f>E207+E222</f>
        <v>11500</v>
      </c>
    </row>
    <row r="232" spans="1:5" ht="15.75">
      <c r="A232" s="54" t="s">
        <v>63</v>
      </c>
      <c r="B232" s="50"/>
      <c r="C232" s="50"/>
      <c r="D232" s="50"/>
      <c r="E232" s="50"/>
    </row>
    <row r="233" ht="12.75" customHeight="1">
      <c r="A233" s="1"/>
    </row>
    <row r="234" spans="2:5" ht="22.5">
      <c r="B234" s="12" t="s">
        <v>7</v>
      </c>
      <c r="C234" s="12" t="s">
        <v>47</v>
      </c>
      <c r="D234" s="13">
        <v>2004</v>
      </c>
      <c r="E234" s="13">
        <v>2005</v>
      </c>
    </row>
    <row r="235" spans="1:5" ht="12.75">
      <c r="A235" s="20" t="s">
        <v>0</v>
      </c>
      <c r="B235" s="4">
        <v>14167</v>
      </c>
      <c r="C235" s="4">
        <v>22852</v>
      </c>
      <c r="D235" s="4">
        <v>22700</v>
      </c>
      <c r="E235" s="4">
        <v>25200</v>
      </c>
    </row>
    <row r="236" spans="1:5" ht="12.75" customHeight="1">
      <c r="A236" s="18"/>
      <c r="B236" s="23"/>
      <c r="C236" s="23"/>
      <c r="D236" s="23"/>
      <c r="E236" s="23"/>
    </row>
    <row r="237" spans="1:4" ht="12.75">
      <c r="A237" s="8"/>
      <c r="B237" s="9"/>
      <c r="C237" s="10"/>
      <c r="D237" s="11"/>
    </row>
    <row r="238" spans="1:4" ht="12.75">
      <c r="A238" s="8"/>
      <c r="B238" s="9"/>
      <c r="C238" s="10"/>
      <c r="D238" s="11"/>
    </row>
    <row r="241" spans="1:4" ht="12.75">
      <c r="A241" s="5"/>
      <c r="B241" s="5"/>
      <c r="C241" s="5"/>
      <c r="D241" s="5"/>
    </row>
    <row r="242" spans="2:5" ht="22.5">
      <c r="B242" s="12" t="s">
        <v>7</v>
      </c>
      <c r="C242" s="12" t="s">
        <v>47</v>
      </c>
      <c r="D242" s="13">
        <v>2004</v>
      </c>
      <c r="E242" s="13">
        <v>2005</v>
      </c>
    </row>
    <row r="243" spans="1:5" ht="12.75">
      <c r="A243" s="20" t="s">
        <v>3</v>
      </c>
      <c r="B243" s="4">
        <v>1851</v>
      </c>
      <c r="C243" s="4">
        <v>750</v>
      </c>
      <c r="D243" s="4">
        <v>500</v>
      </c>
      <c r="E243" s="4">
        <v>2600</v>
      </c>
    </row>
    <row r="244" spans="1:4" ht="12.75">
      <c r="A244" s="3"/>
      <c r="B244" s="3"/>
      <c r="C244" s="3"/>
      <c r="D244" s="3"/>
    </row>
    <row r="248" spans="2:5" ht="22.5">
      <c r="B248" s="12" t="s">
        <v>7</v>
      </c>
      <c r="C248" s="12" t="s">
        <v>47</v>
      </c>
      <c r="D248" s="13">
        <v>2004</v>
      </c>
      <c r="E248" s="13">
        <v>2005</v>
      </c>
    </row>
    <row r="249" spans="1:5" ht="12.75">
      <c r="A249" s="21" t="s">
        <v>2</v>
      </c>
      <c r="B249" s="16">
        <f>B235+B243</f>
        <v>16018</v>
      </c>
      <c r="C249" s="16">
        <f>C235+C243</f>
        <v>23602</v>
      </c>
      <c r="D249" s="30">
        <f>D235+D243</f>
        <v>23200</v>
      </c>
      <c r="E249" s="30">
        <f>E235+E243</f>
        <v>27800</v>
      </c>
    </row>
    <row r="255" spans="1:5" ht="15.75">
      <c r="A255" s="54" t="s">
        <v>64</v>
      </c>
      <c r="B255" s="50"/>
      <c r="C255" s="50"/>
      <c r="D255" s="50"/>
      <c r="E255" s="50"/>
    </row>
    <row r="256" ht="12.75" customHeight="1">
      <c r="A256" s="1"/>
    </row>
    <row r="257" spans="2:5" ht="22.5">
      <c r="B257" s="12" t="s">
        <v>7</v>
      </c>
      <c r="C257" s="12" t="s">
        <v>47</v>
      </c>
      <c r="D257" s="13">
        <v>2004</v>
      </c>
      <c r="E257" s="13">
        <v>2005</v>
      </c>
    </row>
    <row r="258" spans="1:5" ht="12.75">
      <c r="A258" s="20" t="s">
        <v>0</v>
      </c>
      <c r="B258" s="4">
        <v>110305</v>
      </c>
      <c r="C258" s="4">
        <v>214130</v>
      </c>
      <c r="D258" s="4">
        <v>270500</v>
      </c>
      <c r="E258" s="4">
        <v>233500</v>
      </c>
    </row>
    <row r="259" spans="1:5" ht="15.75">
      <c r="A259" s="18"/>
      <c r="B259" s="23"/>
      <c r="C259" s="23"/>
      <c r="D259" s="23"/>
      <c r="E259" s="23"/>
    </row>
    <row r="261" spans="1:4" ht="12.75">
      <c r="A261" s="8"/>
      <c r="B261" s="9"/>
      <c r="C261" s="10"/>
      <c r="D261" s="11"/>
    </row>
    <row r="262" spans="1:4" ht="12.75">
      <c r="A262" s="8"/>
      <c r="B262" s="9"/>
      <c r="C262" s="10"/>
      <c r="D262" s="11"/>
    </row>
    <row r="264" spans="1:4" ht="12.75">
      <c r="A264" s="3"/>
      <c r="B264" s="3"/>
      <c r="C264" s="3"/>
      <c r="D264" s="3"/>
    </row>
    <row r="265" spans="2:5" ht="22.5">
      <c r="B265" s="12" t="s">
        <v>7</v>
      </c>
      <c r="C265" s="12" t="s">
        <v>47</v>
      </c>
      <c r="D265" s="13">
        <v>2004</v>
      </c>
      <c r="E265" s="13">
        <v>2005</v>
      </c>
    </row>
    <row r="266" spans="1:5" ht="12.75">
      <c r="A266" s="20" t="s">
        <v>3</v>
      </c>
      <c r="B266" s="4">
        <v>22484</v>
      </c>
      <c r="C266" s="4">
        <v>8715</v>
      </c>
      <c r="D266" s="4">
        <v>6000</v>
      </c>
      <c r="E266" s="4">
        <v>8000</v>
      </c>
    </row>
    <row r="267" spans="1:4" ht="12.75">
      <c r="A267" s="3"/>
      <c r="B267" s="3"/>
      <c r="C267" s="3"/>
      <c r="D267" s="3"/>
    </row>
    <row r="273" spans="2:5" ht="22.5">
      <c r="B273" s="12" t="s">
        <v>7</v>
      </c>
      <c r="C273" s="12" t="s">
        <v>47</v>
      </c>
      <c r="D273" s="13">
        <v>2004</v>
      </c>
      <c r="E273" s="13">
        <v>2005</v>
      </c>
    </row>
    <row r="274" spans="1:5" ht="15.75">
      <c r="A274" s="14" t="s">
        <v>2</v>
      </c>
      <c r="B274" s="16">
        <f>B258+B266</f>
        <v>132789</v>
      </c>
      <c r="C274" s="16">
        <f>C258+C266</f>
        <v>222845</v>
      </c>
      <c r="D274" s="30">
        <f>D258+D266</f>
        <v>276500</v>
      </c>
      <c r="E274" s="30">
        <f>E258+E266</f>
        <v>241500</v>
      </c>
    </row>
    <row r="277" spans="1:5" ht="15.75">
      <c r="A277" s="54" t="s">
        <v>65</v>
      </c>
      <c r="B277" s="50"/>
      <c r="C277" s="50"/>
      <c r="D277" s="50"/>
      <c r="E277" s="50"/>
    </row>
    <row r="278" ht="12.75" customHeight="1">
      <c r="A278" s="1"/>
    </row>
    <row r="279" spans="2:5" ht="22.5">
      <c r="B279" s="12" t="s">
        <v>7</v>
      </c>
      <c r="C279" s="12" t="s">
        <v>47</v>
      </c>
      <c r="D279" s="13">
        <v>2004</v>
      </c>
      <c r="E279" s="13">
        <v>2005</v>
      </c>
    </row>
    <row r="280" spans="1:5" ht="12.75">
      <c r="A280" s="20" t="s">
        <v>0</v>
      </c>
      <c r="B280" s="4">
        <v>7086</v>
      </c>
      <c r="C280" s="4">
        <v>13030</v>
      </c>
      <c r="D280" s="28">
        <v>8900</v>
      </c>
      <c r="E280" s="28">
        <v>10400</v>
      </c>
    </row>
    <row r="282" spans="1:4" ht="12.75">
      <c r="A282" s="8"/>
      <c r="B282" s="9"/>
      <c r="C282" s="10"/>
      <c r="D282" s="11"/>
    </row>
    <row r="283" spans="1:4" ht="12.75">
      <c r="A283" s="8"/>
      <c r="B283" s="9"/>
      <c r="C283" s="10"/>
      <c r="D283" s="11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2:5" ht="22.5">
      <c r="B295" s="12" t="s">
        <v>7</v>
      </c>
      <c r="C295" s="12" t="s">
        <v>47</v>
      </c>
      <c r="D295" s="13">
        <v>2004</v>
      </c>
      <c r="E295" s="13">
        <v>2005</v>
      </c>
    </row>
    <row r="296" spans="1:5" ht="12.75">
      <c r="A296" s="20" t="s">
        <v>3</v>
      </c>
      <c r="B296" s="4">
        <v>742</v>
      </c>
      <c r="C296" s="4">
        <v>0</v>
      </c>
      <c r="D296" s="28">
        <v>0</v>
      </c>
      <c r="E296" s="28">
        <v>0</v>
      </c>
    </row>
    <row r="297" spans="1:4" ht="12.75">
      <c r="A297" s="3"/>
      <c r="B297" s="3"/>
      <c r="C297" s="3"/>
      <c r="D297" s="3"/>
    </row>
    <row r="298" spans="2:5" ht="22.5">
      <c r="B298" s="12" t="s">
        <v>7</v>
      </c>
      <c r="C298" s="12" t="s">
        <v>47</v>
      </c>
      <c r="D298" s="13">
        <v>2004</v>
      </c>
      <c r="E298" s="13">
        <v>2005</v>
      </c>
    </row>
    <row r="299" spans="1:5" ht="12.75">
      <c r="A299" s="6" t="s">
        <v>1</v>
      </c>
      <c r="B299" s="2">
        <v>0</v>
      </c>
      <c r="C299" s="4">
        <v>5795</v>
      </c>
      <c r="D299" s="28">
        <v>10000</v>
      </c>
      <c r="E299" s="28">
        <v>10000</v>
      </c>
    </row>
    <row r="300" spans="1:5" ht="12.75">
      <c r="A300" s="6" t="s">
        <v>6</v>
      </c>
      <c r="B300" s="2">
        <v>0</v>
      </c>
      <c r="C300" s="4">
        <v>28430</v>
      </c>
      <c r="D300" s="28">
        <v>30000</v>
      </c>
      <c r="E300" s="28">
        <v>30000</v>
      </c>
    </row>
    <row r="302" spans="2:5" ht="22.5">
      <c r="B302" s="12" t="s">
        <v>7</v>
      </c>
      <c r="C302" s="12" t="s">
        <v>47</v>
      </c>
      <c r="D302" s="13">
        <v>2004</v>
      </c>
      <c r="E302" s="13">
        <v>2005</v>
      </c>
    </row>
    <row r="303" spans="1:5" ht="12.75">
      <c r="A303" s="21" t="s">
        <v>2</v>
      </c>
      <c r="B303" s="16">
        <f>B280+B296</f>
        <v>7828</v>
      </c>
      <c r="C303" s="16">
        <f>C280+C296+C299+C300</f>
        <v>47255</v>
      </c>
      <c r="D303" s="30">
        <f>D280+D296+D299+D300</f>
        <v>48900</v>
      </c>
      <c r="E303" s="30">
        <f>E280+E296+E299+E300</f>
        <v>50400</v>
      </c>
    </row>
    <row r="305" spans="1:5" ht="15.75">
      <c r="A305" s="54" t="s">
        <v>66</v>
      </c>
      <c r="B305" s="50"/>
      <c r="C305" s="50"/>
      <c r="D305" s="50"/>
      <c r="E305" s="50"/>
    </row>
    <row r="306" ht="12.75" customHeight="1">
      <c r="A306" s="1"/>
    </row>
    <row r="307" spans="2:5" ht="22.5">
      <c r="B307" s="12" t="s">
        <v>7</v>
      </c>
      <c r="C307" s="12" t="s">
        <v>47</v>
      </c>
      <c r="D307" s="13">
        <v>2004</v>
      </c>
      <c r="E307" s="13">
        <v>2005</v>
      </c>
    </row>
    <row r="308" spans="1:5" ht="12.75">
      <c r="A308" s="20" t="s">
        <v>0</v>
      </c>
      <c r="B308" s="2">
        <v>0</v>
      </c>
      <c r="C308" s="4">
        <v>65729</v>
      </c>
      <c r="D308" s="4">
        <v>75000</v>
      </c>
      <c r="E308" s="4">
        <v>80000</v>
      </c>
    </row>
    <row r="309" spans="3:5" ht="12.75">
      <c r="C309" s="7"/>
      <c r="D309" s="7"/>
      <c r="E309" s="7"/>
    </row>
    <row r="312" spans="1:4" ht="12.75">
      <c r="A312" s="79"/>
      <c r="B312" s="79"/>
      <c r="C312" s="79"/>
      <c r="D312" s="79"/>
    </row>
    <row r="313" spans="1:4" ht="12.75">
      <c r="A313" s="79"/>
      <c r="B313" s="79"/>
      <c r="C313" s="79"/>
      <c r="D313" s="79"/>
    </row>
    <row r="314" spans="1:4" ht="12.75">
      <c r="A314" s="79"/>
      <c r="B314" s="79"/>
      <c r="C314" s="79"/>
      <c r="D314" s="79"/>
    </row>
    <row r="315" spans="1:4" ht="12.75">
      <c r="A315" s="3"/>
      <c r="B315" s="3"/>
      <c r="C315" s="3"/>
      <c r="D315" s="3"/>
    </row>
    <row r="316" spans="2:5" ht="22.5">
      <c r="B316" s="12" t="s">
        <v>7</v>
      </c>
      <c r="C316" s="12" t="s">
        <v>47</v>
      </c>
      <c r="D316" s="13">
        <v>2004</v>
      </c>
      <c r="E316" s="13">
        <v>2005</v>
      </c>
    </row>
    <row r="317" spans="1:5" ht="12.75">
      <c r="A317" s="20" t="s">
        <v>3</v>
      </c>
      <c r="B317" s="2">
        <v>0</v>
      </c>
      <c r="C317" s="4">
        <v>724089</v>
      </c>
      <c r="D317" s="4">
        <v>625000</v>
      </c>
      <c r="E317" s="4">
        <v>770000</v>
      </c>
    </row>
    <row r="318" spans="1:5" ht="12.75">
      <c r="A318" s="3"/>
      <c r="B318" s="3"/>
      <c r="C318" s="3"/>
      <c r="D318" s="3"/>
      <c r="E318" s="7"/>
    </row>
    <row r="336" spans="2:5" ht="22.5">
      <c r="B336" s="12" t="s">
        <v>7</v>
      </c>
      <c r="C336" s="12" t="s">
        <v>47</v>
      </c>
      <c r="D336" s="13">
        <v>2004</v>
      </c>
      <c r="E336" s="13">
        <v>2005</v>
      </c>
    </row>
    <row r="337" spans="1:5" ht="12.75">
      <c r="A337" s="21" t="s">
        <v>2</v>
      </c>
      <c r="B337" s="15">
        <f>B308+B317</f>
        <v>0</v>
      </c>
      <c r="C337" s="16">
        <f>C308+C317</f>
        <v>789818</v>
      </c>
      <c r="D337" s="16">
        <f>D308+D317</f>
        <v>700000</v>
      </c>
      <c r="E337" s="16">
        <f>E308+E317</f>
        <v>850000</v>
      </c>
    </row>
    <row r="340" spans="1:5" ht="15.75">
      <c r="A340" s="54" t="s">
        <v>67</v>
      </c>
      <c r="B340" s="50"/>
      <c r="C340" s="50"/>
      <c r="D340" s="50"/>
      <c r="E340" s="50"/>
    </row>
    <row r="341" ht="12.75" customHeight="1">
      <c r="A341" s="1"/>
    </row>
    <row r="342" spans="2:5" ht="22.5">
      <c r="B342" s="12" t="s">
        <v>7</v>
      </c>
      <c r="C342" s="12" t="s">
        <v>47</v>
      </c>
      <c r="D342" s="13">
        <v>2004</v>
      </c>
      <c r="E342" s="13">
        <v>2005</v>
      </c>
    </row>
    <row r="343" spans="1:5" ht="12.75">
      <c r="A343" s="20" t="s">
        <v>4</v>
      </c>
      <c r="B343" s="4">
        <v>0</v>
      </c>
      <c r="C343" s="4">
        <v>95838</v>
      </c>
      <c r="D343" s="28">
        <v>134395</v>
      </c>
      <c r="E343" s="28">
        <v>41668</v>
      </c>
    </row>
    <row r="344" spans="1:5" ht="12.75">
      <c r="A344" s="24"/>
      <c r="D344" s="26"/>
      <c r="E344" s="24"/>
    </row>
    <row r="345" spans="2:5" ht="22.5">
      <c r="B345" s="12" t="s">
        <v>7</v>
      </c>
      <c r="C345" s="12" t="s">
        <v>47</v>
      </c>
      <c r="D345" s="13">
        <v>2004</v>
      </c>
      <c r="E345" s="13">
        <v>2005</v>
      </c>
    </row>
    <row r="346" spans="1:5" ht="12.75">
      <c r="A346" s="20" t="s">
        <v>5</v>
      </c>
      <c r="B346" s="4">
        <v>81400</v>
      </c>
      <c r="C346" s="4">
        <v>80000</v>
      </c>
      <c r="D346" s="28">
        <v>50000</v>
      </c>
      <c r="E346" s="28">
        <v>50000</v>
      </c>
    </row>
    <row r="347" spans="1:5" ht="12.75">
      <c r="A347" s="25"/>
      <c r="B347" s="25"/>
      <c r="C347" s="25"/>
      <c r="D347" s="25"/>
      <c r="E347" s="26"/>
    </row>
    <row r="348" spans="2:5" ht="22.5">
      <c r="B348" s="12" t="s">
        <v>7</v>
      </c>
      <c r="C348" s="12" t="s">
        <v>47</v>
      </c>
      <c r="D348" s="13">
        <v>2004</v>
      </c>
      <c r="E348" s="13">
        <v>2005</v>
      </c>
    </row>
    <row r="349" spans="1:5" ht="12.75">
      <c r="A349" s="21" t="s">
        <v>2</v>
      </c>
      <c r="B349" s="16">
        <f>B343+B346</f>
        <v>81400</v>
      </c>
      <c r="C349" s="16">
        <f>C343+C346</f>
        <v>175838</v>
      </c>
      <c r="D349" s="30">
        <f>D343+D346</f>
        <v>184395</v>
      </c>
      <c r="E349" s="30">
        <f>E343+E346</f>
        <v>91668</v>
      </c>
    </row>
  </sheetData>
  <mergeCells count="8">
    <mergeCell ref="A13:D15"/>
    <mergeCell ref="A31:D34"/>
    <mergeCell ref="A86:D89"/>
    <mergeCell ref="A184:D187"/>
    <mergeCell ref="A213:D216"/>
    <mergeCell ref="A312:D314"/>
    <mergeCell ref="A111:D117"/>
    <mergeCell ref="A138:D141"/>
  </mergeCells>
  <printOptions/>
  <pageMargins left="0.7874015748031497" right="0.3937007874015748" top="0.984251968503937" bottom="0.984251968503937" header="0.5118110236220472" footer="0.5118110236220472"/>
  <pageSetup firstPageNumber="4" useFirstPageNumber="1" horizontalDpi="600" verticalDpi="600" orientation="portrait" paperSize="9" r:id="rId21"/>
  <headerFooter alignWithMargins="0">
    <oddFooter>&amp;C&amp;P</oddFooter>
  </headerFooter>
  <legacyDrawing r:id="rId20"/>
  <oleObjects>
    <oleObject progId="Word.Document.8" shapeId="261710" r:id="rId1"/>
    <oleObject progId="Word.Document.8" shapeId="698103" r:id="rId2"/>
    <oleObject progId="Word.Document.8" shapeId="698105" r:id="rId3"/>
    <oleObject progId="Word.Document.8" shapeId="728933" r:id="rId4"/>
    <oleObject progId="Word.Document.8" shapeId="728934" r:id="rId5"/>
    <oleObject progId="Word.Document.8" shapeId="752706" r:id="rId6"/>
    <oleObject progId="Word.Document.8" shapeId="768437" r:id="rId7"/>
    <oleObject progId="Word.Document.8" shapeId="799676" r:id="rId8"/>
    <oleObject progId="Word.Document.8" shapeId="819734" r:id="rId9"/>
    <oleObject progId="Word.Document.8" shapeId="835611" r:id="rId10"/>
    <oleObject progId="Word.Document.8" shapeId="853310" r:id="rId11"/>
    <oleObject progId="Word.Document.8" shapeId="853311" r:id="rId12"/>
    <oleObject progId="Word.Document.8" shapeId="871298" r:id="rId13"/>
    <oleObject progId="Word.Document.8" shapeId="871299" r:id="rId14"/>
    <oleObject progId="Word.Document.8" shapeId="884729" r:id="rId15"/>
    <oleObject progId="Word.Document.8" shapeId="884730" r:id="rId16"/>
    <oleObject progId="Word.Document.8" shapeId="898729" r:id="rId17"/>
    <oleObject progId="Word.Document.8" shapeId="914914" r:id="rId18"/>
    <oleObject progId="Word.Document.8" shapeId="914915" r:id="rId1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2003-06-05T09:56:19Z</cp:lastPrinted>
  <dcterms:created xsi:type="dcterms:W3CDTF">1997-01-24T11:07:25Z</dcterms:created>
  <dcterms:modified xsi:type="dcterms:W3CDTF">2003-06-05T12:33:32Z</dcterms:modified>
  <cp:category/>
  <cp:version/>
  <cp:contentType/>
  <cp:contentStatus/>
</cp:coreProperties>
</file>