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7115" windowHeight="10230" activeTab="0"/>
  </bookViews>
  <sheets>
    <sheet name="titl" sheetId="1" r:id="rId1"/>
    <sheet name="souhrn rozp s EU" sheetId="2" r:id="rId2"/>
  </sheets>
  <definedNames>
    <definedName name="_xlnm.Print_Area" localSheetId="1">'souhrn rozp s EU'!$A$1:$K$43</definedName>
    <definedName name="_xlnm.Print_Area" localSheetId="0">'titl'!$A$1:$J$27</definedName>
  </definedNames>
  <calcPr fullCalcOnLoad="1"/>
</workbook>
</file>

<file path=xl/sharedStrings.xml><?xml version="1.0" encoding="utf-8"?>
<sst xmlns="http://schemas.openxmlformats.org/spreadsheetml/2006/main" count="40" uniqueCount="40">
  <si>
    <t>Počet stran: 2</t>
  </si>
  <si>
    <t xml:space="preserve">      </t>
  </si>
  <si>
    <t xml:space="preserve">ROZPOČTOVÝ VÝHLED KRAJE </t>
  </si>
  <si>
    <t>VYSOČINA NA ROKY 2012, 2013 a 2014</t>
  </si>
  <si>
    <t>(v tis. Kč)</t>
  </si>
  <si>
    <t>SOUHRNNÉ ÚDAJE ZA ROZPOČET KRAJE VČETNĚ KAPITOLY EVROPSKÉ PROJEKTY</t>
  </si>
  <si>
    <t>Skutečnost 2010</t>
  </si>
  <si>
    <t>Schválený rozpočet 2011</t>
  </si>
  <si>
    <t>z toho kapitola</t>
  </si>
  <si>
    <t>Zemědělství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</si>
  <si>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</si>
  <si>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</si>
  <si>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</si>
  <si>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</si>
  <si>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</si>
  <si>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                                                               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</si>
  <si>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</si>
  <si>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</si>
  <si>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</si>
  <si>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</si>
  <si>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</si>
  <si>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</si>
  <si>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</si>
  <si>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</si>
  <si>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</si>
  <si>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*****</t>
  </si>
  <si>
    <t>Evropské projekty (předpokládané výdaje)</t>
  </si>
  <si>
    <r>
      <t xml:space="preserve">POZN.: </t>
    </r>
    <r>
      <rPr>
        <sz val="10"/>
        <rFont val="Arial CE"/>
        <family val="0"/>
      </rPr>
      <t>Saldo rozpočtu = [příjmy + financování (+)] - [výdaje + financování (-)].</t>
    </r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</si>
  <si>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</si>
  <si>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PŘEDPOKLÁDANÉ PŘÍJMY </t>
    </r>
    <r>
      <rPr>
        <sz val="12"/>
        <rFont val="Arial CE"/>
        <family val="2"/>
      </rPr>
      <t>na spolufinancování evropských projektů</t>
    </r>
  </si>
  <si>
    <r>
      <t xml:space="preserve">FINANCOVÁNÍ (+) </t>
    </r>
    <r>
      <rPr>
        <sz val="12"/>
        <rFont val="Arial CE"/>
        <family val="0"/>
      </rPr>
      <t xml:space="preserve">(tis. Kč) </t>
    </r>
    <r>
      <rPr>
        <sz val="11"/>
        <rFont val="Arial CE"/>
        <family val="0"/>
      </rPr>
      <t>(čerpání úvěru EIB - INFRASTRUKTURA KRAJE B)</t>
    </r>
  </si>
  <si>
    <r>
      <t xml:space="preserve">ZDROJE CELKEM </t>
    </r>
    <r>
      <rPr>
        <sz val="12"/>
        <rFont val="Arial CE"/>
        <family val="2"/>
      </rPr>
      <t>(tis.Kč)</t>
    </r>
  </si>
  <si>
    <r>
      <t xml:space="preserve">VÝDAJE  </t>
    </r>
    <r>
      <rPr>
        <sz val="12"/>
        <rFont val="Arial CE"/>
        <family val="2"/>
      </rPr>
      <t>(tis. Kč)</t>
    </r>
  </si>
  <si>
    <r>
      <t xml:space="preserve">VÝDAJE CELKEM </t>
    </r>
    <r>
      <rPr>
        <sz val="12"/>
        <rFont val="Arial CE"/>
        <family val="2"/>
      </rPr>
      <t>(tis.Kč)</t>
    </r>
  </si>
  <si>
    <r>
      <t xml:space="preserve">SALDO ROZPOČTU  </t>
    </r>
    <r>
      <rPr>
        <sz val="12"/>
        <rFont val="Arial CE"/>
        <family val="2"/>
      </rPr>
      <t>(tis.Kč)</t>
    </r>
  </si>
  <si>
    <r>
      <t xml:space="preserve">FINANCOVÁNÍ (+) </t>
    </r>
    <r>
      <rPr>
        <sz val="12"/>
        <rFont val="Arial CE"/>
        <family val="2"/>
      </rPr>
      <t xml:space="preserve">(tis.Kč) </t>
    </r>
    <r>
      <rPr>
        <sz val="11"/>
        <rFont val="Arial CE"/>
        <family val="0"/>
      </rPr>
      <t>(FSR)</t>
    </r>
  </si>
  <si>
    <r>
      <t xml:space="preserve">FINANCOVÁNÍ (+) </t>
    </r>
    <r>
      <rPr>
        <b/>
        <sz val="10"/>
        <rFont val="Arial CE"/>
        <family val="2"/>
      </rPr>
      <t>(převod prostředků na spolufin. evrop. projektů - FSR, kontokorent)</t>
    </r>
  </si>
  <si>
    <r>
      <t xml:space="preserve">FINANCOVÁNÍ (-)  </t>
    </r>
    <r>
      <rPr>
        <sz val="12"/>
        <rFont val="Arial CE"/>
        <family val="2"/>
      </rPr>
      <t>(tis.Kč</t>
    </r>
    <r>
      <rPr>
        <sz val="12"/>
        <rFont val="Arial CE"/>
        <family val="0"/>
      </rPr>
      <t>)(splátky jistiny úvěru od EIB reg. infrastruktura A)</t>
    </r>
  </si>
  <si>
    <r>
      <t>FINANCOVÁNÍ (-)</t>
    </r>
    <r>
      <rPr>
        <sz val="12"/>
        <rFont val="Arial CE"/>
        <family val="0"/>
      </rPr>
      <t xml:space="preserve"> (tis.Kč) (předpoklad splátek kontokorentního úvěru)</t>
    </r>
  </si>
  <si>
    <t>ZK-04-2011-11, př. 1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</si>
</sst>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%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00"/>
    <numFmt numFmtId="172" formatCode="d/m"/>
    <numFmt numFmtId="173" formatCode="000\ 00"/>
    <numFmt numFmtId="174" formatCode="#,##0.00\ &quot;Kč&quot;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0.0000000"/>
    <numFmt numFmtId="207" formatCode="0.000000"/>
    <numFmt numFmtId="208" formatCode="0.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[$-1010409]dd\.mm\.yyyy"/>
    <numFmt numFmtId="216" formatCode="[$-1010409]General"/>
    <numFmt numFmtId="217" formatCode="[$-1010409]###\ ###\ ###\ ###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3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26" fillId="19" borderId="10" xfId="0" applyFont="1" applyFill="1" applyBorder="1" applyAlignment="1">
      <alignment horizontal="center" wrapText="1"/>
    </xf>
    <xf numFmtId="0" fontId="26" fillId="19" borderId="11" xfId="0" applyFont="1" applyFill="1" applyBorder="1" applyAlignment="1">
      <alignment horizontal="center" wrapText="1"/>
    </xf>
    <xf numFmtId="0" fontId="27" fillId="19" borderId="11" xfId="0" applyFont="1" applyFill="1" applyBorder="1" applyAlignment="1">
      <alignment horizontal="center" wrapText="1"/>
    </xf>
    <xf numFmtId="0" fontId="27" fillId="19" borderId="12" xfId="0" applyFont="1" applyFill="1" applyBorder="1" applyAlignment="1">
      <alignment horizontal="center" wrapText="1"/>
    </xf>
    <xf numFmtId="3" fontId="29" fillId="0" borderId="11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0" fontId="29" fillId="0" borderId="0" xfId="0" applyFont="1" applyBorder="1" applyAlignment="1">
      <alignment horizontal="left"/>
    </xf>
    <xf numFmtId="3" fontId="2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3" fontId="29" fillId="0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9" fillId="0" borderId="0" xfId="0" applyNumberFormat="1" applyFont="1" applyFill="1" applyBorder="1" applyAlignment="1">
      <alignment/>
    </xf>
    <xf numFmtId="3" fontId="29" fillId="0" borderId="11" xfId="0" applyNumberFormat="1" applyFont="1" applyBorder="1" applyAlignment="1">
      <alignment/>
    </xf>
    <xf numFmtId="3" fontId="29" fillId="0" borderId="11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/>
    </xf>
    <xf numFmtId="3" fontId="29" fillId="19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3" fontId="29" fillId="0" borderId="11" xfId="0" applyNumberFormat="1" applyFont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Alignment="1">
      <alignment horizontal="left" indent="4"/>
    </xf>
    <xf numFmtId="0" fontId="0" fillId="0" borderId="14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19" borderId="10" xfId="0" applyFont="1" applyFill="1" applyBorder="1" applyAlignment="1">
      <alignment horizontal="left"/>
    </xf>
    <xf numFmtId="0" fontId="29" fillId="19" borderId="11" xfId="0" applyFont="1" applyFill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0" xfId="0" applyFont="1" applyAlignment="1">
      <alignment horizontal="left" vertical="top" wrapText="1" indent="4"/>
    </xf>
    <xf numFmtId="0" fontId="29" fillId="0" borderId="17" xfId="0" applyFont="1" applyBorder="1" applyAlignment="1">
      <alignment horizontal="left" wrapText="1"/>
    </xf>
    <xf numFmtId="0" fontId="29" fillId="0" borderId="18" xfId="0" applyFont="1" applyBorder="1" applyAlignment="1">
      <alignment horizontal="left" wrapText="1"/>
    </xf>
    <xf numFmtId="0" fontId="29" fillId="0" borderId="19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Q27"/>
  <sheetViews>
    <sheetView tabSelected="1" workbookViewId="0" topLeftCell="A1">
      <selection activeCell="H1" sqref="H1"/>
    </sheetView>
  </sheetViews>
  <sheetFormatPr defaultColWidth="9.00390625" defaultRowHeight="12.75"/>
  <sheetData>
    <row r="1" ht="15">
      <c r="H1" s="1" t="s">
        <v>39</v>
      </c>
    </row>
    <row r="2" spans="7:8" ht="15.75">
      <c r="G2" s="2"/>
      <c r="H2" s="1" t="s">
        <v>0</v>
      </c>
    </row>
    <row r="3" spans="7:8" ht="15.75">
      <c r="G3" s="2"/>
      <c r="H3" s="1"/>
    </row>
    <row r="4" ht="15.75">
      <c r="Q4" s="3" t="s">
        <v>1</v>
      </c>
    </row>
    <row r="18" ht="9" customHeight="1"/>
    <row r="20" spans="1:10" ht="29.25">
      <c r="A20" s="44" t="s">
        <v>2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29.25">
      <c r="A22" s="44" t="s">
        <v>3</v>
      </c>
      <c r="B22" s="44"/>
      <c r="C22" s="44"/>
      <c r="D22" s="44"/>
      <c r="E22" s="44"/>
      <c r="F22" s="44"/>
      <c r="G22" s="44"/>
      <c r="H22" s="44"/>
      <c r="I22" s="44"/>
      <c r="J22" s="44"/>
    </row>
    <row r="24" spans="1:10" ht="18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7" spans="1:10" ht="29.25">
      <c r="A27" s="45" t="s">
        <v>4</v>
      </c>
      <c r="B27" s="45"/>
      <c r="C27" s="45"/>
      <c r="D27" s="45"/>
      <c r="E27" s="45"/>
      <c r="F27" s="45"/>
      <c r="G27" s="45"/>
      <c r="H27" s="45"/>
      <c r="I27" s="45"/>
      <c r="J27" s="45"/>
    </row>
  </sheetData>
  <mergeCells count="4">
    <mergeCell ref="A20:J20"/>
    <mergeCell ref="A22:J22"/>
    <mergeCell ref="A27:J27"/>
    <mergeCell ref="A24:J24"/>
  </mergeCells>
  <printOptions/>
  <pageMargins left="0.75" right="0.75" top="1" bottom="1" header="0.4921259845" footer="0.492125984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N56"/>
  <sheetViews>
    <sheetView zoomScaleSheetLayoutView="75" workbookViewId="0" topLeftCell="A1">
      <selection activeCell="F50" sqref="F50"/>
    </sheetView>
  </sheetViews>
  <sheetFormatPr defaultColWidth="9.00390625" defaultRowHeight="12.75"/>
  <cols>
    <col min="1" max="1" width="29.125" style="0" customWidth="1"/>
    <col min="6" max="6" width="18.125" style="0" customWidth="1"/>
    <col min="7" max="11" width="13.25390625" style="0" customWidth="1"/>
    <col min="13" max="13" width="8.375" style="0" customWidth="1"/>
  </cols>
  <sheetData>
    <row r="1" ht="20.25">
      <c r="A1" s="5" t="s">
        <v>5</v>
      </c>
    </row>
    <row r="2" ht="13.5" thickBot="1"/>
    <row r="3" spans="7:11" ht="25.5" customHeight="1" thickBot="1">
      <c r="G3" s="6" t="s">
        <v>6</v>
      </c>
      <c r="H3" s="7" t="s">
        <v>7</v>
      </c>
      <c r="I3" s="8">
        <v>2012</v>
      </c>
      <c r="J3" s="8">
        <v>2013</v>
      </c>
      <c r="K3" s="9">
        <v>2014</v>
      </c>
    </row>
    <row r="4" spans="1:11" ht="16.5" thickBot="1">
      <c r="A4" s="50" t="s">
        <v>28</v>
      </c>
      <c r="B4" s="51"/>
      <c r="C4" s="51"/>
      <c r="D4" s="51"/>
      <c r="E4" s="51"/>
      <c r="F4" s="51"/>
      <c r="G4" s="10">
        <v>8802867</v>
      </c>
      <c r="H4" s="10">
        <v>7277448</v>
      </c>
      <c r="I4" s="10">
        <v>7308668</v>
      </c>
      <c r="J4" s="10">
        <v>7360309</v>
      </c>
      <c r="K4" s="11">
        <v>7428156</v>
      </c>
    </row>
    <row r="5" spans="1:11" ht="8.25" customHeight="1" thickBot="1">
      <c r="A5" s="12"/>
      <c r="B5" s="12"/>
      <c r="C5" s="12"/>
      <c r="D5" s="12"/>
      <c r="E5" s="12"/>
      <c r="F5" s="12"/>
      <c r="G5" s="13"/>
      <c r="H5" s="14"/>
      <c r="I5" s="15"/>
      <c r="J5" s="16"/>
      <c r="K5" s="16"/>
    </row>
    <row r="6" spans="1:11" ht="16.5" customHeight="1" thickBot="1">
      <c r="A6" s="50" t="s">
        <v>29</v>
      </c>
      <c r="B6" s="51"/>
      <c r="C6" s="51"/>
      <c r="D6" s="51"/>
      <c r="E6" s="51"/>
      <c r="F6" s="51"/>
      <c r="G6" s="10">
        <v>1999892</v>
      </c>
      <c r="H6" s="17">
        <v>6000</v>
      </c>
      <c r="I6" s="10">
        <v>944233</v>
      </c>
      <c r="J6" s="10">
        <v>1340504</v>
      </c>
      <c r="K6" s="11">
        <v>521793</v>
      </c>
    </row>
    <row r="7" spans="1:11" ht="8.25" customHeight="1" thickBot="1">
      <c r="A7" s="12"/>
      <c r="B7" s="12"/>
      <c r="C7" s="12"/>
      <c r="D7" s="12"/>
      <c r="E7" s="12"/>
      <c r="F7" s="12"/>
      <c r="G7" s="13"/>
      <c r="H7" s="14"/>
      <c r="I7" s="15"/>
      <c r="J7" s="16"/>
      <c r="K7" s="16"/>
    </row>
    <row r="8" spans="1:14" ht="16.5" thickBot="1">
      <c r="A8" s="50" t="s">
        <v>35</v>
      </c>
      <c r="B8" s="51"/>
      <c r="C8" s="51"/>
      <c r="D8" s="51"/>
      <c r="E8" s="51"/>
      <c r="F8" s="51"/>
      <c r="G8" s="10">
        <v>576063</v>
      </c>
      <c r="H8" s="17">
        <v>18000</v>
      </c>
      <c r="I8" s="10">
        <v>0</v>
      </c>
      <c r="J8" s="10">
        <v>0</v>
      </c>
      <c r="K8" s="11">
        <v>0</v>
      </c>
      <c r="N8" s="18"/>
    </row>
    <row r="9" spans="1:14" ht="8.25" customHeight="1" thickBot="1">
      <c r="A9" s="12"/>
      <c r="B9" s="12"/>
      <c r="C9" s="12"/>
      <c r="D9" s="12"/>
      <c r="E9" s="12"/>
      <c r="F9" s="12"/>
      <c r="G9" s="13"/>
      <c r="H9" s="19"/>
      <c r="I9" s="13"/>
      <c r="J9" s="13"/>
      <c r="K9" s="13"/>
      <c r="N9" s="18"/>
    </row>
    <row r="10" spans="1:14" ht="16.5" customHeight="1" thickBot="1">
      <c r="A10" s="50" t="s">
        <v>30</v>
      </c>
      <c r="B10" s="51"/>
      <c r="C10" s="51"/>
      <c r="D10" s="51"/>
      <c r="E10" s="51"/>
      <c r="F10" s="51"/>
      <c r="G10" s="10">
        <v>125000</v>
      </c>
      <c r="H10" s="17">
        <v>375000</v>
      </c>
      <c r="I10" s="10">
        <v>0</v>
      </c>
      <c r="J10" s="10">
        <v>0</v>
      </c>
      <c r="K10" s="11">
        <v>0</v>
      </c>
      <c r="N10" s="18"/>
    </row>
    <row r="11" spans="1:14" ht="8.25" customHeight="1" thickBot="1">
      <c r="A11" s="12"/>
      <c r="B11" s="12"/>
      <c r="C11" s="12"/>
      <c r="D11" s="12"/>
      <c r="E11" s="12"/>
      <c r="F11" s="12"/>
      <c r="G11" s="13"/>
      <c r="H11" s="19"/>
      <c r="I11" s="13"/>
      <c r="J11" s="13"/>
      <c r="K11" s="13"/>
      <c r="N11" s="18"/>
    </row>
    <row r="12" spans="1:14" ht="16.5" customHeight="1" thickBot="1">
      <c r="A12" s="54" t="s">
        <v>36</v>
      </c>
      <c r="B12" s="55"/>
      <c r="C12" s="55"/>
      <c r="D12" s="55"/>
      <c r="E12" s="55"/>
      <c r="F12" s="56"/>
      <c r="G12" s="20">
        <v>1561760</v>
      </c>
      <c r="H12" s="21">
        <v>914327</v>
      </c>
      <c r="I12" s="20">
        <v>884932</v>
      </c>
      <c r="J12" s="20">
        <v>0</v>
      </c>
      <c r="K12" s="20">
        <v>0</v>
      </c>
      <c r="N12" s="18"/>
    </row>
    <row r="13" spans="1:14" ht="8.25" customHeight="1" thickBot="1">
      <c r="A13" s="12"/>
      <c r="B13" s="12"/>
      <c r="C13" s="12"/>
      <c r="D13" s="12"/>
      <c r="E13" s="12"/>
      <c r="F13" s="12"/>
      <c r="G13" s="13"/>
      <c r="H13" s="22"/>
      <c r="I13" s="23"/>
      <c r="J13" s="24"/>
      <c r="K13" s="25"/>
      <c r="N13" s="18"/>
    </row>
    <row r="14" spans="1:14" ht="16.5" thickBot="1">
      <c r="A14" s="52" t="s">
        <v>31</v>
      </c>
      <c r="B14" s="53"/>
      <c r="C14" s="53"/>
      <c r="D14" s="53"/>
      <c r="E14" s="53"/>
      <c r="F14" s="53"/>
      <c r="G14" s="26">
        <f>G4+G6+G8+G10+G12</f>
        <v>13065582</v>
      </c>
      <c r="H14" s="26">
        <f>H4+H6+H8+H10+H12</f>
        <v>8590775</v>
      </c>
      <c r="I14" s="26">
        <f>I4+I6+I8+I10+I12</f>
        <v>9137833</v>
      </c>
      <c r="J14" s="26">
        <f>J4+J6+J8+J10+J12</f>
        <v>8700813</v>
      </c>
      <c r="K14" s="26">
        <f>K4+K6+K8+K10+K12</f>
        <v>7949949</v>
      </c>
      <c r="N14" s="18"/>
    </row>
    <row r="15" spans="1:6" ht="12.75" customHeight="1" thickBot="1">
      <c r="A15" s="27"/>
      <c r="B15" s="28"/>
      <c r="C15" s="28"/>
      <c r="D15" s="28"/>
      <c r="E15" s="28"/>
      <c r="F15" s="28"/>
    </row>
    <row r="16" spans="1:11" ht="16.5" thickBot="1">
      <c r="A16" s="52" t="s">
        <v>32</v>
      </c>
      <c r="B16" s="53"/>
      <c r="C16" s="53"/>
      <c r="D16" s="53"/>
      <c r="E16" s="53"/>
      <c r="F16" s="53"/>
      <c r="G16" s="26">
        <f>SUM(G17:G33)</f>
        <v>10011194</v>
      </c>
      <c r="H16" s="26">
        <f>SUM(H17:H33)</f>
        <v>8566375</v>
      </c>
      <c r="I16" s="26">
        <f>SUM(I17:I33)</f>
        <v>9113433</v>
      </c>
      <c r="J16" s="26">
        <f>SUM(J17:J33)</f>
        <v>8466853.1</v>
      </c>
      <c r="K16" s="26">
        <f>SUM(K17:K33)</f>
        <v>7539056.2</v>
      </c>
    </row>
    <row r="17" spans="1:11" ht="12.75">
      <c r="A17" s="29" t="s">
        <v>8</v>
      </c>
      <c r="B17" s="48" t="s">
        <v>9</v>
      </c>
      <c r="C17" s="48"/>
      <c r="D17" s="48"/>
      <c r="E17" s="48"/>
      <c r="F17" s="48"/>
      <c r="G17" s="30">
        <v>96370</v>
      </c>
      <c r="H17" s="30">
        <v>73215</v>
      </c>
      <c r="I17" s="30">
        <v>73309</v>
      </c>
      <c r="J17" s="30">
        <v>74755</v>
      </c>
      <c r="K17" s="31">
        <v>75738</v>
      </c>
    </row>
    <row r="18" spans="1:11" ht="12.75">
      <c r="A18" s="64"/>
      <c r="B18" s="49" t="s">
        <v>10</v>
      </c>
      <c r="C18" s="49"/>
      <c r="D18" s="49"/>
      <c r="E18" s="49"/>
      <c r="F18" s="49"/>
      <c r="G18" s="32">
        <v>4446705</v>
      </c>
      <c r="H18" s="32">
        <v>4054254</v>
      </c>
      <c r="I18" s="32">
        <v>4100894</v>
      </c>
      <c r="J18" s="32">
        <v>4098310</v>
      </c>
      <c r="K18" s="32">
        <v>4109730</v>
      </c>
    </row>
    <row r="19" spans="1:11" ht="12.75">
      <c r="A19" s="65"/>
      <c r="B19" s="49" t="s">
        <v>11</v>
      </c>
      <c r="C19" s="49"/>
      <c r="D19" s="49"/>
      <c r="E19" s="49"/>
      <c r="F19" s="49"/>
      <c r="G19" s="32">
        <v>138885</v>
      </c>
      <c r="H19" s="32">
        <v>154367</v>
      </c>
      <c r="I19" s="32">
        <v>154500</v>
      </c>
      <c r="J19" s="32">
        <v>164110</v>
      </c>
      <c r="K19" s="32">
        <v>165758.2</v>
      </c>
    </row>
    <row r="20" spans="1:11" ht="12.75">
      <c r="A20" s="65"/>
      <c r="B20" s="49" t="s">
        <v>12</v>
      </c>
      <c r="C20" s="49"/>
      <c r="D20" s="49"/>
      <c r="E20" s="49"/>
      <c r="F20" s="49"/>
      <c r="G20" s="32">
        <v>978336</v>
      </c>
      <c r="H20" s="32">
        <v>329652</v>
      </c>
      <c r="I20" s="32">
        <v>329700</v>
      </c>
      <c r="J20" s="32">
        <v>333740</v>
      </c>
      <c r="K20" s="32">
        <v>341000</v>
      </c>
    </row>
    <row r="21" spans="1:11" ht="12.75">
      <c r="A21" s="65"/>
      <c r="B21" s="49" t="s">
        <v>13</v>
      </c>
      <c r="C21" s="49"/>
      <c r="D21" s="49"/>
      <c r="E21" s="49"/>
      <c r="F21" s="49"/>
      <c r="G21" s="32">
        <v>14527</v>
      </c>
      <c r="H21" s="32">
        <v>8710</v>
      </c>
      <c r="I21" s="32">
        <v>8710</v>
      </c>
      <c r="J21" s="32">
        <v>8806</v>
      </c>
      <c r="K21" s="32">
        <v>9200</v>
      </c>
    </row>
    <row r="22" spans="1:11" ht="12.75">
      <c r="A22" s="65"/>
      <c r="B22" s="49" t="s">
        <v>14</v>
      </c>
      <c r="C22" s="49"/>
      <c r="D22" s="49"/>
      <c r="E22" s="49"/>
      <c r="F22" s="49"/>
      <c r="G22" s="32">
        <v>5917</v>
      </c>
      <c r="H22" s="32">
        <v>4990</v>
      </c>
      <c r="I22" s="32">
        <v>5000</v>
      </c>
      <c r="J22" s="32">
        <v>5100</v>
      </c>
      <c r="K22" s="32">
        <v>5500</v>
      </c>
    </row>
    <row r="23" spans="1:11" ht="12.75">
      <c r="A23" s="65"/>
      <c r="B23" s="49" t="s">
        <v>15</v>
      </c>
      <c r="C23" s="49"/>
      <c r="D23" s="49"/>
      <c r="E23" s="49"/>
      <c r="F23" s="49"/>
      <c r="G23" s="32">
        <v>1578205</v>
      </c>
      <c r="H23" s="32">
        <v>1468647</v>
      </c>
      <c r="I23" s="32">
        <v>1468686</v>
      </c>
      <c r="J23" s="32">
        <v>1483800</v>
      </c>
      <c r="K23" s="32">
        <v>1518432</v>
      </c>
    </row>
    <row r="24" spans="1:11" ht="12.75">
      <c r="A24" s="65"/>
      <c r="B24" s="49" t="s">
        <v>16</v>
      </c>
      <c r="C24" s="49"/>
      <c r="D24" s="49"/>
      <c r="E24" s="49"/>
      <c r="F24" s="49"/>
      <c r="G24" s="32">
        <v>106004</v>
      </c>
      <c r="H24" s="32">
        <v>98205</v>
      </c>
      <c r="I24" s="32">
        <v>83205</v>
      </c>
      <c r="J24" s="32">
        <v>94809.1</v>
      </c>
      <c r="K24" s="32">
        <v>88010</v>
      </c>
    </row>
    <row r="25" spans="1:11" ht="12.75">
      <c r="A25" s="65"/>
      <c r="B25" s="49" t="s">
        <v>17</v>
      </c>
      <c r="C25" s="49"/>
      <c r="D25" s="49"/>
      <c r="E25" s="49"/>
      <c r="F25" s="49"/>
      <c r="G25" s="33">
        <v>18297</v>
      </c>
      <c r="H25" s="33">
        <v>12230</v>
      </c>
      <c r="I25" s="33">
        <v>12230</v>
      </c>
      <c r="J25" s="33">
        <v>12400</v>
      </c>
      <c r="K25" s="33">
        <v>12800</v>
      </c>
    </row>
    <row r="26" spans="1:11" ht="12.75">
      <c r="A26" s="65"/>
      <c r="B26" s="49" t="s">
        <v>18</v>
      </c>
      <c r="C26" s="49"/>
      <c r="D26" s="49"/>
      <c r="E26" s="49"/>
      <c r="F26" s="49"/>
      <c r="G26" s="32">
        <v>48946</v>
      </c>
      <c r="H26" s="32">
        <v>52174</v>
      </c>
      <c r="I26" s="32">
        <v>52700</v>
      </c>
      <c r="J26" s="32">
        <v>53500</v>
      </c>
      <c r="K26" s="32">
        <v>53800</v>
      </c>
    </row>
    <row r="27" spans="1:11" ht="12.75">
      <c r="A27" s="65"/>
      <c r="B27" s="49" t="s">
        <v>19</v>
      </c>
      <c r="C27" s="49"/>
      <c r="D27" s="49"/>
      <c r="E27" s="49"/>
      <c r="F27" s="49"/>
      <c r="G27" s="32">
        <v>255349</v>
      </c>
      <c r="H27" s="32">
        <v>260512</v>
      </c>
      <c r="I27" s="32">
        <v>260600</v>
      </c>
      <c r="J27" s="32">
        <v>263200</v>
      </c>
      <c r="K27" s="32">
        <v>269000</v>
      </c>
    </row>
    <row r="28" spans="1:11" ht="12.75">
      <c r="A28" s="65"/>
      <c r="B28" s="49" t="s">
        <v>20</v>
      </c>
      <c r="C28" s="49"/>
      <c r="D28" s="49"/>
      <c r="E28" s="49"/>
      <c r="F28" s="49"/>
      <c r="G28" s="32">
        <v>100030</v>
      </c>
      <c r="H28" s="32">
        <v>94855</v>
      </c>
      <c r="I28" s="32">
        <v>99655</v>
      </c>
      <c r="J28" s="32">
        <v>100650</v>
      </c>
      <c r="K28" s="32">
        <v>102240</v>
      </c>
    </row>
    <row r="29" spans="1:11" ht="12.75">
      <c r="A29" s="65"/>
      <c r="B29" s="49" t="s">
        <v>21</v>
      </c>
      <c r="C29" s="49"/>
      <c r="D29" s="49"/>
      <c r="E29" s="49"/>
      <c r="F29" s="49"/>
      <c r="G29" s="32">
        <v>429792</v>
      </c>
      <c r="H29" s="32">
        <v>386650</v>
      </c>
      <c r="I29" s="32">
        <v>386780</v>
      </c>
      <c r="J29" s="32">
        <v>392000</v>
      </c>
      <c r="K29" s="32">
        <v>400000</v>
      </c>
    </row>
    <row r="30" spans="1:11" ht="12.75">
      <c r="A30" s="65"/>
      <c r="B30" s="57" t="s">
        <v>22</v>
      </c>
      <c r="C30" s="58"/>
      <c r="D30" s="58"/>
      <c r="E30" s="58"/>
      <c r="F30" s="59"/>
      <c r="G30" s="34">
        <v>37126</v>
      </c>
      <c r="H30" s="32">
        <v>35576</v>
      </c>
      <c r="I30" s="32">
        <v>36288</v>
      </c>
      <c r="J30" s="32">
        <v>38718</v>
      </c>
      <c r="K30" s="32">
        <v>40537</v>
      </c>
    </row>
    <row r="31" spans="1:11" ht="12.75">
      <c r="A31" s="65"/>
      <c r="B31" s="57" t="s">
        <v>23</v>
      </c>
      <c r="C31" s="58"/>
      <c r="D31" s="58"/>
      <c r="E31" s="58"/>
      <c r="F31" s="59"/>
      <c r="G31" s="34">
        <v>88096</v>
      </c>
      <c r="H31" s="32">
        <v>67011</v>
      </c>
      <c r="I31" s="32">
        <v>67011</v>
      </c>
      <c r="J31" s="32">
        <v>67011</v>
      </c>
      <c r="K31" s="32">
        <v>67011</v>
      </c>
    </row>
    <row r="32" spans="1:11" ht="12.75">
      <c r="A32" s="65"/>
      <c r="B32" s="57" t="s">
        <v>24</v>
      </c>
      <c r="C32" s="58"/>
      <c r="D32" s="58"/>
      <c r="E32" s="58"/>
      <c r="F32" s="59"/>
      <c r="G32" s="34" t="s">
        <v>25</v>
      </c>
      <c r="H32" s="32">
        <v>255000</v>
      </c>
      <c r="I32" s="32">
        <v>145000</v>
      </c>
      <c r="J32" s="32">
        <v>145000</v>
      </c>
      <c r="K32" s="32">
        <v>145000</v>
      </c>
    </row>
    <row r="33" spans="1:11" ht="12.75">
      <c r="A33" s="66"/>
      <c r="B33" s="57" t="s">
        <v>26</v>
      </c>
      <c r="C33" s="58"/>
      <c r="D33" s="58"/>
      <c r="E33" s="58"/>
      <c r="F33" s="59"/>
      <c r="G33" s="34">
        <v>1668609</v>
      </c>
      <c r="H33" s="32">
        <v>1210327</v>
      </c>
      <c r="I33" s="32">
        <v>1829165</v>
      </c>
      <c r="J33" s="32">
        <v>1130944</v>
      </c>
      <c r="K33" s="32">
        <v>135300</v>
      </c>
    </row>
    <row r="34" spans="1:11" ht="13.5" thickBot="1">
      <c r="A34" s="27"/>
      <c r="B34" s="35"/>
      <c r="C34" s="35"/>
      <c r="D34" s="35"/>
      <c r="E34" s="35"/>
      <c r="F34" s="35"/>
      <c r="G34" s="36"/>
      <c r="H34" s="37"/>
      <c r="I34" s="37"/>
      <c r="J34" s="37"/>
      <c r="K34" s="37"/>
    </row>
    <row r="35" spans="1:11" ht="16.5" thickBot="1">
      <c r="A35" s="52" t="s">
        <v>33</v>
      </c>
      <c r="B35" s="53"/>
      <c r="C35" s="53"/>
      <c r="D35" s="53"/>
      <c r="E35" s="53"/>
      <c r="F35" s="53"/>
      <c r="G35" s="26">
        <f>G16</f>
        <v>10011194</v>
      </c>
      <c r="H35" s="26">
        <f>H16</f>
        <v>8566375</v>
      </c>
      <c r="I35" s="26">
        <f>I16</f>
        <v>9113433</v>
      </c>
      <c r="J35" s="26">
        <f>J16</f>
        <v>8466853.1</v>
      </c>
      <c r="K35" s="26">
        <f>K16</f>
        <v>7539056.2</v>
      </c>
    </row>
    <row r="36" spans="1:11" ht="12.75" customHeight="1" thickBot="1">
      <c r="A36" s="38"/>
      <c r="B36" s="38"/>
      <c r="C36" s="38"/>
      <c r="D36" s="38"/>
      <c r="E36" s="38"/>
      <c r="F36" s="38"/>
      <c r="G36" s="19"/>
      <c r="H36" s="19"/>
      <c r="I36" s="19"/>
      <c r="J36" s="19"/>
      <c r="K36" s="19"/>
    </row>
    <row r="37" spans="1:11" ht="16.5" thickBot="1">
      <c r="A37" s="61" t="s">
        <v>37</v>
      </c>
      <c r="B37" s="62"/>
      <c r="C37" s="62"/>
      <c r="D37" s="62"/>
      <c r="E37" s="62"/>
      <c r="F37" s="63"/>
      <c r="G37" s="39">
        <v>24390</v>
      </c>
      <c r="H37" s="40">
        <v>24400</v>
      </c>
      <c r="I37" s="20">
        <v>24400</v>
      </c>
      <c r="J37" s="39">
        <v>24400</v>
      </c>
      <c r="K37" s="41">
        <v>24400</v>
      </c>
    </row>
    <row r="38" spans="1:11" ht="8.25" customHeight="1" thickBot="1">
      <c r="A38" s="38"/>
      <c r="B38" s="38"/>
      <c r="C38" s="38"/>
      <c r="D38" s="38"/>
      <c r="E38" s="38"/>
      <c r="F38" s="38"/>
      <c r="G38" s="19"/>
      <c r="H38" s="19"/>
      <c r="I38" s="19"/>
      <c r="J38" s="19"/>
      <c r="K38" s="19"/>
    </row>
    <row r="39" spans="1:11" ht="16.5" thickBot="1">
      <c r="A39" s="61" t="s">
        <v>38</v>
      </c>
      <c r="B39" s="62"/>
      <c r="C39" s="62"/>
      <c r="D39" s="62"/>
      <c r="E39" s="62"/>
      <c r="F39" s="63"/>
      <c r="G39" s="39">
        <v>2612764</v>
      </c>
      <c r="H39" s="40">
        <v>0</v>
      </c>
      <c r="I39" s="20">
        <v>0</v>
      </c>
      <c r="J39" s="39">
        <v>209560</v>
      </c>
      <c r="K39" s="41">
        <v>386493</v>
      </c>
    </row>
    <row r="40" ht="12.75" customHeight="1" thickBot="1">
      <c r="H40" s="18"/>
    </row>
    <row r="41" spans="1:11" ht="16.5" thickBot="1">
      <c r="A41" s="52" t="s">
        <v>34</v>
      </c>
      <c r="B41" s="53"/>
      <c r="C41" s="53"/>
      <c r="D41" s="53"/>
      <c r="E41" s="53"/>
      <c r="F41" s="53"/>
      <c r="G41" s="26">
        <f>G14-G35-G37-G39</f>
        <v>417234</v>
      </c>
      <c r="H41" s="26">
        <f>H14-H35-H37-H39</f>
        <v>0</v>
      </c>
      <c r="I41" s="26">
        <f>I14-I35-I37-I39</f>
        <v>0</v>
      </c>
      <c r="J41" s="26">
        <f>J14-J35-J37-J39</f>
        <v>-0.09999999962747097</v>
      </c>
      <c r="K41" s="26">
        <f>K14-K35-K37-K39</f>
        <v>-0.20000000018626451</v>
      </c>
    </row>
    <row r="42" ht="8.25" customHeight="1"/>
    <row r="43" spans="1:10" ht="12.75" customHeight="1">
      <c r="A43" s="42" t="s">
        <v>27</v>
      </c>
      <c r="I43" s="43"/>
      <c r="J43" s="43"/>
    </row>
    <row r="44" spans="1:11" ht="12.7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 ht="12.7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1:11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9" spans="4:5" ht="12.75">
      <c r="D49" s="18"/>
      <c r="E49" s="18"/>
    </row>
    <row r="50" spans="4:5" ht="12.75">
      <c r="D50" s="18"/>
      <c r="E50" s="18"/>
    </row>
    <row r="51" spans="4:5" ht="12.75">
      <c r="D51" s="18"/>
      <c r="E51" s="18"/>
    </row>
    <row r="53" spans="4:5" ht="12.75">
      <c r="D53" s="18"/>
      <c r="E53" s="18"/>
    </row>
    <row r="54" spans="4:5" ht="12.75">
      <c r="D54" s="18"/>
      <c r="E54" s="18"/>
    </row>
    <row r="56" spans="4:5" ht="12.75">
      <c r="D56" s="18"/>
      <c r="E56" s="18"/>
    </row>
  </sheetData>
  <mergeCells count="32">
    <mergeCell ref="A44:K44"/>
    <mergeCell ref="B30:F30"/>
    <mergeCell ref="B32:F32"/>
    <mergeCell ref="A37:F37"/>
    <mergeCell ref="A39:F39"/>
    <mergeCell ref="A35:F35"/>
    <mergeCell ref="A41:F41"/>
    <mergeCell ref="A18:A33"/>
    <mergeCell ref="B31:F31"/>
    <mergeCell ref="B29:F29"/>
    <mergeCell ref="B25:F25"/>
    <mergeCell ref="B33:F33"/>
    <mergeCell ref="B27:F27"/>
    <mergeCell ref="B26:F26"/>
    <mergeCell ref="B28:F28"/>
    <mergeCell ref="A4:F4"/>
    <mergeCell ref="A8:F8"/>
    <mergeCell ref="A14:F14"/>
    <mergeCell ref="A16:F16"/>
    <mergeCell ref="A6:F6"/>
    <mergeCell ref="A12:F12"/>
    <mergeCell ref="A10:F10"/>
    <mergeCell ref="A45:K45"/>
    <mergeCell ref="A46:K46"/>
    <mergeCell ref="B17:F17"/>
    <mergeCell ref="B18:F18"/>
    <mergeCell ref="B19:F19"/>
    <mergeCell ref="B23:F23"/>
    <mergeCell ref="B20:F20"/>
    <mergeCell ref="B21:F21"/>
    <mergeCell ref="B22:F22"/>
    <mergeCell ref="B24:F24"/>
  </mergeCells>
  <printOptions horizontalCentered="1"/>
  <pageMargins left="0.5905511811023623" right="0.5905511811023623" top="0.7874015748031497" bottom="0.7874015748031497" header="0.5118110236220472" footer="0.5118110236220472"/>
  <pageSetup firstPageNumber="2" useFirstPageNumber="1" fitToHeight="1" fitToWidth="1" horizontalDpi="600" verticalDpi="600" orientation="landscape" paperSize="9" scale="85" r:id="rId1"/>
  <headerFooter alignWithMargins="0">
    <oddFooter>&amp;C&amp;P</oddFooter>
  </headerFooter>
  <rowBreaks count="2" manualBreakCount="2">
    <brk id="43" max="10" man="1"/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jaros.j</dc:creator>
  <cp:keywords/>
  <dc:description/>
  <cp:lastModifiedBy>pospichalova</cp:lastModifiedBy>
  <cp:lastPrinted>2011-05-23T13:08:20Z</cp:lastPrinted>
  <dcterms:created xsi:type="dcterms:W3CDTF">2011-05-16T07:10:48Z</dcterms:created>
  <dcterms:modified xsi:type="dcterms:W3CDTF">2011-06-09T07:01:18Z</dcterms:modified>
  <cp:category/>
  <cp:version/>
  <cp:contentType/>
  <cp:contentStatus/>
</cp:coreProperties>
</file>