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Tabulka Evropské projekty" sheetId="1" r:id="rId1"/>
  </sheets>
  <definedNames>
    <definedName name="_xlnm.Print_Titles" localSheetId="0">'Tabulka Evropské projekty'!$6:$7</definedName>
  </definedNames>
  <calcPr fullCalcOnLoad="1"/>
</workbook>
</file>

<file path=xl/sharedStrings.xml><?xml version="1.0" encoding="utf-8"?>
<sst xmlns="http://schemas.openxmlformats.org/spreadsheetml/2006/main" count="86" uniqueCount="86">
  <si>
    <t>Počet stran: 4</t>
  </si>
  <si>
    <t>Výdaje</t>
  </si>
  <si>
    <t>Příjmy</t>
  </si>
  <si>
    <t>Odbor analýz</t>
  </si>
  <si>
    <t>Rozšíření Datového skladu kraje Vysočina  (IOP)</t>
  </si>
  <si>
    <t>Celkem odbor analýz</t>
  </si>
  <si>
    <t>Odbor dopravy a silničního hospodářství</t>
  </si>
  <si>
    <t>II/347 Světlá n. S. - D1, 1. stavba (ROP)</t>
  </si>
  <si>
    <t>II/602 hr. kraje - Pelhřimov, 3. stavba (ROP)</t>
  </si>
  <si>
    <t>II/150 Havlíčkův Brod - Okrouhlice (ROP)</t>
  </si>
  <si>
    <t>II/128 Salačova Lhota - obchvat (ROP)</t>
  </si>
  <si>
    <t>II/602 hr. kraje - Pelhřimov, 6. stavba (ROP)</t>
  </si>
  <si>
    <t>II/360 ul. Rafaelova - Pocoucov (ROP)</t>
  </si>
  <si>
    <t>II/602 hr. kraje - Pelhřimov, 4. stavba (ROP)</t>
  </si>
  <si>
    <t>II/405 Zašovice - Okříšky (ROP)</t>
  </si>
  <si>
    <t>II/347 Světlá n. S. - D1, 2. stavba (ROP)</t>
  </si>
  <si>
    <t>II/128 Lukavec - obchvat (ROP)</t>
  </si>
  <si>
    <t>II/130 Miletín - most evid. číslo 130-011 (ROP)</t>
  </si>
  <si>
    <t>Celkem odbor dopravy a silničního hospodářství</t>
  </si>
  <si>
    <t>Odbor informatiky</t>
  </si>
  <si>
    <t>Vzdělávání v eGovernmentu (OP LZZ)</t>
  </si>
  <si>
    <t>Add Me (7 FP)</t>
  </si>
  <si>
    <t>CEMSDI (7 FP)</t>
  </si>
  <si>
    <t>PreCo (7 FP)</t>
  </si>
  <si>
    <t>DE LAN (Interreg IVC)</t>
  </si>
  <si>
    <t>eCITIZEN II (Interreg IVC)</t>
  </si>
  <si>
    <t>OSEPA (Interreg IVC)</t>
  </si>
  <si>
    <t>Technologické centrum + SPS + ROWANet (IOP)</t>
  </si>
  <si>
    <t>Digitalizace a ukládání (IOP)</t>
  </si>
  <si>
    <t>Vnitřní integrace úřadu (IOP)</t>
  </si>
  <si>
    <t>Digitální mapa veřejné správy (IOP)</t>
  </si>
  <si>
    <t>Celkem odbor informatiky</t>
  </si>
  <si>
    <t>Odbor kultury a památkové péče</t>
  </si>
  <si>
    <t>Muzea a galerie na Vysočině on-line (ROP)</t>
  </si>
  <si>
    <t>Zámek Třebíč - modernizace zámku a zpřístupnění nových expozic (ROP)</t>
  </si>
  <si>
    <t>Celkem odbor kultury a památkové péče</t>
  </si>
  <si>
    <t>Odbor regionálního rozvoje</t>
  </si>
  <si>
    <t>RECOM CZ - AT</t>
  </si>
  <si>
    <t>Technická pomoc OP Přeshraniční spolupráce Rakousko - Česká republika 2007 - 2013 v kraji Vysočina(OP AT - CZ)</t>
  </si>
  <si>
    <t>Kvalita 09 (OPLZZ)</t>
  </si>
  <si>
    <t>Mediální kampaň turistického regionu Vysočina (ROP)</t>
  </si>
  <si>
    <t>Pavilon urgentní a intenzivní péče (ROP)</t>
  </si>
  <si>
    <t>Celkem odbor regionálního rozvoje</t>
  </si>
  <si>
    <t>Odbor sociálních věcí</t>
  </si>
  <si>
    <t>Celkem odbor sociálních věcí</t>
  </si>
  <si>
    <t>Odbor zdravotnictví</t>
  </si>
  <si>
    <t>Interní pavilon v Nemocnici Nové Město na Moravě (ROP)</t>
  </si>
  <si>
    <t>Celkem odbor zdravotnictví</t>
  </si>
  <si>
    <t>Odbor životního prostředí</t>
  </si>
  <si>
    <t>Revitalizace parků v zařízeních zřizovaných krajem Vysočina (OP ŽP)</t>
  </si>
  <si>
    <t>Implementace soustavy Natura 2000 - Vysočina (OPŽP)</t>
  </si>
  <si>
    <t>Implementace soustavy Natura 2000 v kraji Vysočina - lesy a rybníky (OPŽP)</t>
  </si>
  <si>
    <t>Revitalizace parků v zařízeních zřizovaných krajem Vysočina II. (OP ŽP)</t>
  </si>
  <si>
    <t xml:space="preserve">Celkem odbor životního prostředí </t>
  </si>
  <si>
    <t>Celkem projekty EU</t>
  </si>
  <si>
    <t>Odbor sekretariátu hejtmana</t>
  </si>
  <si>
    <t>Kvalita 10 (ROP)</t>
  </si>
  <si>
    <t>Úspory energií v zařízeních zřizovaných krajem Vysočina I. a 2. etapa (OPŽP)</t>
  </si>
  <si>
    <t>Biomonitoring (Norské fondy)</t>
  </si>
  <si>
    <t>Celkem odbor sekretariátu hejtmana</t>
  </si>
  <si>
    <t>II/353 D1 - Rytířsko - Jamné, 2. stavba (ROP)</t>
  </si>
  <si>
    <t>II/411 Moravské Budějovice - hranice kraje (ROP)</t>
  </si>
  <si>
    <t>Modernizace úseku komunikace II/408 u Jemnice (OP Přeshraniční spolupráce)</t>
  </si>
  <si>
    <t>Severojižní propojení kraje Vysočina 3 (OP Přeshraniční spolupráce)</t>
  </si>
  <si>
    <t>Zlepšení dopravní dostupnosti hraničního přechodu Hluboká - Schaditz po komunikaci II/152 (OP Přeshraniční spolupráce)</t>
  </si>
  <si>
    <t>Most k partnerství - VŠP Jihlava tvoří síť (OPVK)</t>
  </si>
  <si>
    <t>Snižování energetické náročnosti (OP AT - CZ)</t>
  </si>
  <si>
    <t>Centrum popularizace vědy Vysočina (OP VaVpI)</t>
  </si>
  <si>
    <t>Partner AT-CZ PRO 2013+ (OP AT - CZ)</t>
  </si>
  <si>
    <t>Propojení systému Rodinných pasů v kraji Vysočina se systémem NO Familienpass v Dolním Rakousku (OP AT - CZ)</t>
  </si>
  <si>
    <t>Implementace soustavy Natura 2000 v kraji Vysočina - lokality s kuňkou ohnivou (OP ŽP)</t>
  </si>
  <si>
    <t>Transformace Ústavu sociální péče Jinošov (IOP)</t>
  </si>
  <si>
    <t>Kulturní krajiny a identity podél rakousko - českých hranic - 60 let EU (OP Přeshraniční spolupráce)</t>
  </si>
  <si>
    <t>Biodiverzita I. (OPŽP)</t>
  </si>
  <si>
    <t>Biodiverzita II. (OP ŽP)</t>
  </si>
  <si>
    <t>Biodiverzita III. (OPŽP)</t>
  </si>
  <si>
    <t>Transformace Ústavu sociální péče Jinošov II.(IOP)</t>
  </si>
  <si>
    <t>Transformace Ústavu sociální péče Jinošov III.(IOP)</t>
  </si>
  <si>
    <t>II/409 Panské Dubenky - most evid. číslo 409-009 (ROP)</t>
  </si>
  <si>
    <t>Transformace Ústavu sociální péče pro mentálně postižené Těchobuz I. (IOP)</t>
  </si>
  <si>
    <t>Transformace Ústavu sociální péče pro mentálně postižené Těchobuz II. (IOP)</t>
  </si>
  <si>
    <t>Spolupráce mezi místní Agendou 21 v kraji Vysočina a programem Gemeinde 21 v Dolním Rakousku (OP AT-CZ)</t>
  </si>
  <si>
    <t>Standardy operačního řízení ZZS kraje Vysočina (IOP)</t>
  </si>
  <si>
    <t>Projekty EU</t>
  </si>
  <si>
    <t>Předpokládané příjmy a výdaje kapitoly Evropské projekty  (v tis. Kč)</t>
  </si>
  <si>
    <t>ZK-04-2011-11, př. 3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</si>
</sst>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0"/>
    <numFmt numFmtId="172" formatCode="d/m"/>
    <numFmt numFmtId="173" formatCode="000\ 00"/>
    <numFmt numFmtId="174" formatCode="#,##0.00\ &quot;Kč&quot;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0.0000000"/>
    <numFmt numFmtId="207" formatCode="0.000000"/>
    <numFmt numFmtId="208" formatCode="0.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[$-1010409]dd\.mm\.yyyy"/>
    <numFmt numFmtId="216" formatCode="[$-1010409]General"/>
    <numFmt numFmtId="217" formatCode="[$-1010409]###\ ###\ ###\ ###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20">
      <alignment wrapText="1"/>
      <protection/>
    </xf>
    <xf numFmtId="0" fontId="4" fillId="0" borderId="0" xfId="0" applyFont="1" applyAlignment="1">
      <alignment/>
    </xf>
    <xf numFmtId="216" fontId="2" fillId="2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217" fontId="8" fillId="0" borderId="0" xfId="20" applyFill="1" applyBorder="1">
      <alignment horizontal="right" vertical="top" wrapText="1"/>
      <protection/>
    </xf>
    <xf numFmtId="0" fontId="9" fillId="0" borderId="2" xfId="20" applyFont="1" applyFill="1" applyBorder="1" applyAlignment="1">
      <alignment vertical="center" wrapText="1"/>
      <protection/>
    </xf>
    <xf numFmtId="0" fontId="9" fillId="0" borderId="1" xfId="20" applyFont="1" applyFill="1" applyBorder="1" applyAlignment="1">
      <alignment vertical="center" wrapText="1"/>
      <protection/>
    </xf>
    <xf numFmtId="217" fontId="10" fillId="0" borderId="1" xfId="20" applyFont="1" applyFill="1" applyBorder="1" applyAlignment="1">
      <alignment horizontal="right" vertical="center" wrapText="1"/>
      <protection/>
    </xf>
    <xf numFmtId="0" fontId="8" fillId="0" borderId="0" xfId="20" applyFont="1" applyFill="1" applyBorder="1" applyAlignment="1">
      <alignment vertical="center" wrapText="1"/>
      <protection/>
    </xf>
    <xf numFmtId="217" fontId="8" fillId="0" borderId="0" xfId="20" applyFill="1" applyBorder="1" applyAlignment="1">
      <alignment horizontal="right" vertical="center" wrapText="1"/>
      <protection/>
    </xf>
    <xf numFmtId="0" fontId="2" fillId="0" borderId="0" xfId="20" applyBorder="1">
      <alignment wrapText="1"/>
      <protection/>
    </xf>
    <xf numFmtId="0" fontId="8" fillId="0" borderId="3" xfId="20" applyFont="1" applyFill="1" applyBorder="1" applyAlignment="1">
      <alignment vertical="center" wrapText="1"/>
      <protection/>
    </xf>
    <xf numFmtId="217" fontId="8" fillId="0" borderId="3" xfId="20" applyFill="1" applyBorder="1" applyAlignment="1">
      <alignment horizontal="right" vertical="center" wrapText="1"/>
      <protection/>
    </xf>
    <xf numFmtId="0" fontId="8" fillId="0" borderId="4" xfId="20" applyFont="1" applyFill="1" applyBorder="1" applyAlignment="1">
      <alignment vertical="center" wrapText="1"/>
      <protection/>
    </xf>
    <xf numFmtId="217" fontId="8" fillId="0" borderId="4" xfId="20" applyFill="1" applyBorder="1" applyAlignment="1">
      <alignment horizontal="right" vertical="center" wrapText="1"/>
      <protection/>
    </xf>
    <xf numFmtId="217" fontId="12" fillId="2" borderId="1" xfId="20" applyFont="1" applyFill="1" applyBorder="1" applyAlignment="1">
      <alignment horizontal="right" vertical="center" wrapText="1"/>
      <protection/>
    </xf>
    <xf numFmtId="0" fontId="13" fillId="0" borderId="0" xfId="20" applyFont="1">
      <alignment wrapText="1"/>
      <protection/>
    </xf>
    <xf numFmtId="0" fontId="7" fillId="0" borderId="0" xfId="20" applyFont="1" applyFill="1" applyBorder="1" applyAlignment="1">
      <alignment vertical="center" wrapText="1"/>
      <protection/>
    </xf>
    <xf numFmtId="217" fontId="10" fillId="0" borderId="0" xfId="20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vertical="center" wrapText="1"/>
      <protection/>
    </xf>
    <xf numFmtId="0" fontId="11" fillId="2" borderId="1" xfId="20" applyFont="1" applyFill="1" applyBorder="1" applyAlignment="1">
      <alignment vertical="center" wrapText="1"/>
      <protection/>
    </xf>
    <xf numFmtId="0" fontId="5" fillId="0" borderId="0" xfId="20" applyFont="1" applyAlignment="1">
      <alignment horizontal="left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>
      <alignment horizontal="center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vropa výhled 2011 - 201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6"/>
  <sheetViews>
    <sheetView showGridLines="0" tabSelected="1" showOutlineSymbols="0" zoomScaleSheetLayoutView="100" workbookViewId="0" topLeftCell="A1">
      <selection activeCell="F1" sqref="F1"/>
    </sheetView>
  </sheetViews>
  <sheetFormatPr defaultColWidth="9.00390625" defaultRowHeight="12.75" outlineLevelRow="3" outlineLevelCol="1"/>
  <cols>
    <col min="1" max="1" width="72.375" style="1" customWidth="1"/>
    <col min="2" max="4" width="9.875" style="1" customWidth="1"/>
    <col min="5" max="7" width="9.875" style="1" customWidth="1" outlineLevel="1"/>
    <col min="8" max="8" width="22.875" style="1" customWidth="1"/>
    <col min="9" max="16384" width="9.125" style="1" customWidth="1"/>
  </cols>
  <sheetData>
    <row r="1" ht="12.75" customHeight="1">
      <c r="F1" s="2" t="s">
        <v>85</v>
      </c>
    </row>
    <row r="2" ht="12.75" customHeight="1">
      <c r="F2" s="2" t="s">
        <v>0</v>
      </c>
    </row>
    <row r="3" ht="12.75" customHeight="1"/>
    <row r="4" spans="1:7" ht="15" customHeight="1">
      <c r="A4" s="22" t="s">
        <v>84</v>
      </c>
      <c r="B4" s="22"/>
      <c r="C4" s="22"/>
      <c r="D4" s="22"/>
      <c r="E4" s="22"/>
      <c r="F4" s="22"/>
      <c r="G4" s="22"/>
    </row>
    <row r="5" ht="12.75" customHeight="1" thickBot="1"/>
    <row r="6" spans="1:7" ht="25.5" customHeight="1" thickBot="1">
      <c r="A6" s="23" t="s">
        <v>83</v>
      </c>
      <c r="B6" s="25" t="s">
        <v>2</v>
      </c>
      <c r="C6" s="25"/>
      <c r="D6" s="25"/>
      <c r="E6" s="25" t="s">
        <v>1</v>
      </c>
      <c r="F6" s="25"/>
      <c r="G6" s="25"/>
    </row>
    <row r="7" spans="1:7" ht="25.5" customHeight="1" thickBot="1">
      <c r="A7" s="24"/>
      <c r="B7" s="3">
        <v>2012</v>
      </c>
      <c r="C7" s="3">
        <v>2013</v>
      </c>
      <c r="D7" s="3">
        <v>2014</v>
      </c>
      <c r="E7" s="3">
        <v>2012</v>
      </c>
      <c r="F7" s="3">
        <v>2013</v>
      </c>
      <c r="G7" s="3">
        <v>2014</v>
      </c>
    </row>
    <row r="8" spans="1:7" ht="25.5" customHeight="1" outlineLevel="3" thickBot="1">
      <c r="A8" s="4" t="s">
        <v>3</v>
      </c>
      <c r="B8" s="5"/>
      <c r="C8" s="5"/>
      <c r="D8" s="5"/>
      <c r="E8" s="5"/>
      <c r="F8" s="5"/>
      <c r="G8" s="5"/>
    </row>
    <row r="9" spans="1:7" ht="12.75" customHeight="1" outlineLevel="3" thickBot="1">
      <c r="A9" s="6" t="s">
        <v>4</v>
      </c>
      <c r="B9" s="8"/>
      <c r="C9" s="8">
        <v>20400</v>
      </c>
      <c r="D9" s="8"/>
      <c r="E9" s="8">
        <v>16607</v>
      </c>
      <c r="F9" s="8"/>
      <c r="G9" s="8">
        <v>0</v>
      </c>
    </row>
    <row r="10" spans="1:7" ht="13.5" outlineLevel="3" thickBot="1">
      <c r="A10" s="20" t="s">
        <v>5</v>
      </c>
      <c r="B10" s="8">
        <f aca="true" t="shared" si="0" ref="B10:G10">SUM(B9)</f>
        <v>0</v>
      </c>
      <c r="C10" s="8">
        <f t="shared" si="0"/>
        <v>20400</v>
      </c>
      <c r="D10" s="8">
        <f t="shared" si="0"/>
        <v>0</v>
      </c>
      <c r="E10" s="8">
        <f t="shared" si="0"/>
        <v>16607</v>
      </c>
      <c r="F10" s="8">
        <f t="shared" si="0"/>
        <v>0</v>
      </c>
      <c r="G10" s="8">
        <f t="shared" si="0"/>
        <v>0</v>
      </c>
    </row>
    <row r="11" spans="1:7" s="11" customFormat="1" ht="13.5" customHeight="1" outlineLevel="3">
      <c r="A11" s="9"/>
      <c r="B11" s="10"/>
      <c r="C11" s="10"/>
      <c r="D11" s="10"/>
      <c r="E11" s="10"/>
      <c r="F11" s="10"/>
      <c r="G11" s="10"/>
    </row>
    <row r="12" spans="1:7" ht="16.5" customHeight="1" outlineLevel="3" thickBot="1">
      <c r="A12" s="4" t="s">
        <v>6</v>
      </c>
      <c r="B12" s="10"/>
      <c r="C12" s="10"/>
      <c r="D12" s="10"/>
      <c r="E12" s="10"/>
      <c r="F12" s="10"/>
      <c r="G12" s="10"/>
    </row>
    <row r="13" spans="1:7" ht="12.75" customHeight="1" outlineLevel="3" thickBot="1">
      <c r="A13" s="7" t="s">
        <v>7</v>
      </c>
      <c r="B13" s="8">
        <v>38995</v>
      </c>
      <c r="C13" s="8"/>
      <c r="D13" s="8">
        <v>0</v>
      </c>
      <c r="E13" s="8"/>
      <c r="F13" s="8">
        <v>0</v>
      </c>
      <c r="G13" s="8">
        <v>0</v>
      </c>
    </row>
    <row r="14" spans="1:7" ht="12.75" customHeight="1" outlineLevel="3" thickBot="1">
      <c r="A14" s="7" t="s">
        <v>8</v>
      </c>
      <c r="B14" s="8">
        <v>104558</v>
      </c>
      <c r="C14" s="8"/>
      <c r="D14" s="8">
        <v>0</v>
      </c>
      <c r="E14" s="8"/>
      <c r="F14" s="8">
        <v>0</v>
      </c>
      <c r="G14" s="8">
        <v>0</v>
      </c>
    </row>
    <row r="15" spans="1:7" ht="12.75" customHeight="1" outlineLevel="3" thickBot="1">
      <c r="A15" s="7" t="s">
        <v>9</v>
      </c>
      <c r="B15" s="8">
        <v>95000</v>
      </c>
      <c r="C15" s="8">
        <v>35230</v>
      </c>
      <c r="D15" s="8">
        <v>0</v>
      </c>
      <c r="E15" s="8">
        <v>76000</v>
      </c>
      <c r="F15" s="8"/>
      <c r="G15" s="8">
        <v>0</v>
      </c>
    </row>
    <row r="16" spans="1:7" ht="12.75" customHeight="1" outlineLevel="3" thickBot="1">
      <c r="A16" s="7" t="s">
        <v>10</v>
      </c>
      <c r="B16" s="8">
        <v>30063</v>
      </c>
      <c r="C16" s="8">
        <v>67688</v>
      </c>
      <c r="D16" s="8"/>
      <c r="E16" s="8">
        <v>84750</v>
      </c>
      <c r="F16" s="8">
        <v>28250</v>
      </c>
      <c r="G16" s="8">
        <v>0</v>
      </c>
    </row>
    <row r="17" spans="1:7" ht="12.75" customHeight="1" outlineLevel="3" thickBot="1">
      <c r="A17" s="7" t="s">
        <v>11</v>
      </c>
      <c r="B17" s="8">
        <v>37000</v>
      </c>
      <c r="C17" s="8">
        <v>150000</v>
      </c>
      <c r="D17" s="8"/>
      <c r="E17" s="8">
        <v>210000</v>
      </c>
      <c r="F17" s="8"/>
      <c r="G17" s="8">
        <v>0</v>
      </c>
    </row>
    <row r="18" spans="1:7" ht="12.75" customHeight="1" outlineLevel="3" thickBot="1">
      <c r="A18" s="7" t="s">
        <v>78</v>
      </c>
      <c r="B18" s="8">
        <v>8500</v>
      </c>
      <c r="C18" s="8">
        <v>17000</v>
      </c>
      <c r="D18" s="8">
        <v>0</v>
      </c>
      <c r="E18" s="8">
        <v>22000</v>
      </c>
      <c r="F18" s="8">
        <v>6986</v>
      </c>
      <c r="G18" s="8">
        <v>0</v>
      </c>
    </row>
    <row r="19" spans="1:7" ht="12.75" customHeight="1" outlineLevel="3" thickBot="1">
      <c r="A19" s="7" t="s">
        <v>61</v>
      </c>
      <c r="B19" s="8">
        <v>45694</v>
      </c>
      <c r="C19" s="8"/>
      <c r="D19" s="8"/>
      <c r="E19" s="8"/>
      <c r="F19" s="8"/>
      <c r="G19" s="8"/>
    </row>
    <row r="20" spans="1:7" ht="12.75" customHeight="1" outlineLevel="3" thickBot="1">
      <c r="A20" s="7" t="s">
        <v>12</v>
      </c>
      <c r="B20" s="8"/>
      <c r="C20" s="8">
        <v>76500</v>
      </c>
      <c r="D20" s="8">
        <v>68000</v>
      </c>
      <c r="E20" s="8">
        <v>4000</v>
      </c>
      <c r="F20" s="8">
        <v>80000</v>
      </c>
      <c r="G20" s="8">
        <v>60000</v>
      </c>
    </row>
    <row r="21" spans="1:7" ht="12.75" customHeight="1" outlineLevel="3" thickBot="1">
      <c r="A21" s="7" t="s">
        <v>13</v>
      </c>
      <c r="B21" s="8">
        <v>0</v>
      </c>
      <c r="C21" s="8">
        <v>40325</v>
      </c>
      <c r="D21" s="8">
        <v>42500</v>
      </c>
      <c r="E21" s="8">
        <v>40000</v>
      </c>
      <c r="F21" s="8">
        <v>50000</v>
      </c>
      <c r="G21" s="8"/>
    </row>
    <row r="22" spans="1:7" ht="12.75" customHeight="1" outlineLevel="3" thickBot="1">
      <c r="A22" s="7" t="s">
        <v>14</v>
      </c>
      <c r="B22" s="8">
        <v>0</v>
      </c>
      <c r="C22" s="8">
        <v>46867</v>
      </c>
      <c r="D22" s="8">
        <v>68000</v>
      </c>
      <c r="E22" s="8">
        <v>50000</v>
      </c>
      <c r="F22" s="8">
        <v>80000</v>
      </c>
      <c r="G22" s="8"/>
    </row>
    <row r="23" spans="1:7" ht="12.75" customHeight="1" outlineLevel="3" thickBot="1">
      <c r="A23" s="7" t="s">
        <v>60</v>
      </c>
      <c r="B23" s="8"/>
      <c r="C23" s="8">
        <v>99450</v>
      </c>
      <c r="D23" s="8">
        <v>0</v>
      </c>
      <c r="E23" s="8">
        <v>111957</v>
      </c>
      <c r="F23" s="8"/>
      <c r="G23" s="8"/>
    </row>
    <row r="24" spans="1:7" ht="12.75" customHeight="1" outlineLevel="3" thickBot="1">
      <c r="A24" s="7" t="s">
        <v>15</v>
      </c>
      <c r="C24" s="8">
        <v>40378</v>
      </c>
      <c r="D24" s="8">
        <v>44200</v>
      </c>
      <c r="E24" s="8">
        <v>40000</v>
      </c>
      <c r="F24" s="8">
        <v>52000</v>
      </c>
      <c r="G24" s="8"/>
    </row>
    <row r="25" spans="1:7" ht="12.75" customHeight="1" outlineLevel="3" thickBot="1">
      <c r="A25" s="7" t="s">
        <v>16</v>
      </c>
      <c r="B25" s="8"/>
      <c r="C25" s="8"/>
      <c r="D25" s="8">
        <v>152150</v>
      </c>
      <c r="E25" s="8">
        <v>1000</v>
      </c>
      <c r="F25" s="8">
        <v>177000</v>
      </c>
      <c r="G25" s="8"/>
    </row>
    <row r="26" spans="1:7" ht="12.75" customHeight="1" outlineLevel="3" thickBot="1">
      <c r="A26" s="7" t="s">
        <v>17</v>
      </c>
      <c r="B26" s="8">
        <v>0</v>
      </c>
      <c r="C26" s="8">
        <v>21250</v>
      </c>
      <c r="D26" s="8">
        <v>0</v>
      </c>
      <c r="E26" s="8">
        <v>22000</v>
      </c>
      <c r="F26" s="8"/>
      <c r="G26" s="8"/>
    </row>
    <row r="27" spans="1:7" ht="13.5" outlineLevel="3" thickBot="1">
      <c r="A27" s="7" t="s">
        <v>62</v>
      </c>
      <c r="B27" s="8">
        <v>7650</v>
      </c>
      <c r="C27" s="8"/>
      <c r="D27" s="8"/>
      <c r="E27" s="8"/>
      <c r="F27" s="8"/>
      <c r="G27" s="8"/>
    </row>
    <row r="28" spans="1:7" ht="13.5" outlineLevel="3" thickBot="1">
      <c r="A28" s="7" t="s">
        <v>63</v>
      </c>
      <c r="B28" s="8"/>
      <c r="C28" s="8">
        <v>10575</v>
      </c>
      <c r="D28" s="8"/>
      <c r="E28" s="8">
        <v>8431</v>
      </c>
      <c r="F28" s="8">
        <v>165</v>
      </c>
      <c r="G28" s="8"/>
    </row>
    <row r="29" spans="1:7" ht="24.75" outlineLevel="3" thickBot="1">
      <c r="A29" s="7" t="s">
        <v>64</v>
      </c>
      <c r="B29" s="8">
        <v>51298</v>
      </c>
      <c r="C29" s="8">
        <v>34202</v>
      </c>
      <c r="D29" s="8"/>
      <c r="E29" s="8">
        <v>38002</v>
      </c>
      <c r="F29" s="8"/>
      <c r="G29" s="8"/>
    </row>
    <row r="30" spans="1:7" ht="13.5" outlineLevel="3" thickBot="1">
      <c r="A30" s="20" t="s">
        <v>18</v>
      </c>
      <c r="B30" s="8">
        <f aca="true" t="shared" si="1" ref="B30:G30">SUM(B13:B29)</f>
        <v>418758</v>
      </c>
      <c r="C30" s="8">
        <f t="shared" si="1"/>
        <v>639465</v>
      </c>
      <c r="D30" s="8">
        <f t="shared" si="1"/>
        <v>374850</v>
      </c>
      <c r="E30" s="8">
        <f t="shared" si="1"/>
        <v>708140</v>
      </c>
      <c r="F30" s="8">
        <f t="shared" si="1"/>
        <v>474401</v>
      </c>
      <c r="G30" s="8">
        <f t="shared" si="1"/>
        <v>60000</v>
      </c>
    </row>
    <row r="31" spans="1:7" s="11" customFormat="1" ht="13.5" customHeight="1" outlineLevel="3">
      <c r="A31" s="12"/>
      <c r="B31" s="13"/>
      <c r="C31" s="13"/>
      <c r="D31" s="13"/>
      <c r="E31" s="13"/>
      <c r="F31" s="13"/>
      <c r="G31" s="13"/>
    </row>
    <row r="32" spans="1:7" ht="16.5" customHeight="1" outlineLevel="3" thickBot="1">
      <c r="A32" s="4" t="s">
        <v>19</v>
      </c>
      <c r="B32" s="10"/>
      <c r="C32" s="10"/>
      <c r="D32" s="10"/>
      <c r="E32" s="10"/>
      <c r="F32" s="10"/>
      <c r="G32" s="10"/>
    </row>
    <row r="33" spans="1:7" ht="12.75" customHeight="1" outlineLevel="3" thickBot="1">
      <c r="A33" s="7" t="s">
        <v>20</v>
      </c>
      <c r="B33" s="8">
        <v>600</v>
      </c>
      <c r="C33" s="8"/>
      <c r="D33" s="8">
        <v>0</v>
      </c>
      <c r="E33" s="8">
        <v>255</v>
      </c>
      <c r="F33" s="8"/>
      <c r="G33" s="8">
        <v>0</v>
      </c>
    </row>
    <row r="34" spans="1:7" ht="12.75" customHeight="1" outlineLevel="3" thickBot="1">
      <c r="A34" s="7" t="s">
        <v>24</v>
      </c>
      <c r="B34" s="8">
        <v>2079</v>
      </c>
      <c r="C34" s="8">
        <v>520</v>
      </c>
      <c r="D34" s="8"/>
      <c r="E34" s="8">
        <v>3000</v>
      </c>
      <c r="F34" s="8"/>
      <c r="G34" s="8">
        <v>0</v>
      </c>
    </row>
    <row r="35" spans="1:7" ht="12.75" customHeight="1" outlineLevel="3" thickBot="1">
      <c r="A35" s="7" t="s">
        <v>25</v>
      </c>
      <c r="B35" s="8">
        <v>945</v>
      </c>
      <c r="C35" s="8">
        <v>479</v>
      </c>
      <c r="D35" s="8"/>
      <c r="E35" s="8">
        <v>1123</v>
      </c>
      <c r="F35" s="8"/>
      <c r="G35" s="8">
        <v>0</v>
      </c>
    </row>
    <row r="36" spans="1:7" ht="12.75" customHeight="1" outlineLevel="3" thickBot="1">
      <c r="A36" s="7" t="s">
        <v>26</v>
      </c>
      <c r="B36" s="8">
        <v>1040</v>
      </c>
      <c r="C36" s="8">
        <v>400</v>
      </c>
      <c r="D36" s="8"/>
      <c r="E36" s="8">
        <v>1400</v>
      </c>
      <c r="F36" s="8"/>
      <c r="G36" s="8">
        <v>0</v>
      </c>
    </row>
    <row r="37" spans="1:7" ht="12.75" customHeight="1" outlineLevel="3" thickBot="1">
      <c r="A37" s="7" t="s">
        <v>27</v>
      </c>
      <c r="B37" s="8">
        <v>21122</v>
      </c>
      <c r="C37" s="8">
        <v>38513</v>
      </c>
      <c r="D37" s="8">
        <v>0</v>
      </c>
      <c r="E37" s="8"/>
      <c r="F37" s="8"/>
      <c r="G37" s="8">
        <v>0</v>
      </c>
    </row>
    <row r="38" spans="1:7" ht="12.75" customHeight="1" outlineLevel="3" thickBot="1">
      <c r="A38" s="7" t="s">
        <v>28</v>
      </c>
      <c r="B38" s="8">
        <v>12159</v>
      </c>
      <c r="C38" s="8">
        <v>10836</v>
      </c>
      <c r="D38" s="8">
        <v>806</v>
      </c>
      <c r="E38" s="8">
        <v>13975</v>
      </c>
      <c r="F38" s="8"/>
      <c r="G38" s="8"/>
    </row>
    <row r="39" spans="1:7" ht="12.75" customHeight="1" outlineLevel="3" thickBot="1">
      <c r="A39" s="7" t="s">
        <v>21</v>
      </c>
      <c r="B39" s="8">
        <v>73</v>
      </c>
      <c r="C39" s="8">
        <v>0</v>
      </c>
      <c r="D39" s="8">
        <v>0</v>
      </c>
      <c r="E39" s="8"/>
      <c r="F39" s="8">
        <v>0</v>
      </c>
      <c r="G39" s="8">
        <v>0</v>
      </c>
    </row>
    <row r="40" spans="1:7" ht="12.75" customHeight="1" outlineLevel="3" thickBot="1">
      <c r="A40" s="7" t="s">
        <v>22</v>
      </c>
      <c r="B40" s="8">
        <v>2501</v>
      </c>
      <c r="C40" s="8">
        <v>0</v>
      </c>
      <c r="D40" s="8">
        <v>0</v>
      </c>
      <c r="E40" s="8">
        <v>2031</v>
      </c>
      <c r="F40" s="8">
        <v>0</v>
      </c>
      <c r="G40" s="8">
        <v>0</v>
      </c>
    </row>
    <row r="41" spans="1:7" ht="12.75" customHeight="1" outlineLevel="3" thickBot="1">
      <c r="A41" s="7" t="s">
        <v>23</v>
      </c>
      <c r="B41" s="8">
        <v>311</v>
      </c>
      <c r="C41" s="8">
        <v>0</v>
      </c>
      <c r="D41" s="8">
        <v>0</v>
      </c>
      <c r="E41" s="8"/>
      <c r="F41" s="8">
        <v>0</v>
      </c>
      <c r="G41" s="8">
        <v>0</v>
      </c>
    </row>
    <row r="42" spans="1:7" ht="12.75" customHeight="1" outlineLevel="3" thickBot="1">
      <c r="A42" s="7" t="s">
        <v>29</v>
      </c>
      <c r="B42" s="8">
        <v>15240</v>
      </c>
      <c r="C42" s="8"/>
      <c r="D42" s="8"/>
      <c r="E42" s="8">
        <v>10548</v>
      </c>
      <c r="F42" s="8"/>
      <c r="G42" s="8"/>
    </row>
    <row r="43" spans="1:7" ht="12.75" customHeight="1" outlineLevel="3" thickBot="1">
      <c r="A43" s="7" t="s">
        <v>30</v>
      </c>
      <c r="B43" s="8">
        <v>8259</v>
      </c>
      <c r="C43" s="8"/>
      <c r="D43" s="8"/>
      <c r="E43" s="8">
        <v>3480</v>
      </c>
      <c r="F43" s="8"/>
      <c r="G43" s="8"/>
    </row>
    <row r="44" spans="1:7" ht="13.5" outlineLevel="3" thickBot="1">
      <c r="A44" s="20" t="s">
        <v>31</v>
      </c>
      <c r="B44" s="8">
        <f aca="true" t="shared" si="2" ref="B44:G44">SUM(B33:B43)</f>
        <v>64329</v>
      </c>
      <c r="C44" s="8">
        <f t="shared" si="2"/>
        <v>50748</v>
      </c>
      <c r="D44" s="8">
        <f t="shared" si="2"/>
        <v>806</v>
      </c>
      <c r="E44" s="8">
        <f t="shared" si="2"/>
        <v>35812</v>
      </c>
      <c r="F44" s="8">
        <f t="shared" si="2"/>
        <v>0</v>
      </c>
      <c r="G44" s="8">
        <f t="shared" si="2"/>
        <v>0</v>
      </c>
    </row>
    <row r="45" spans="1:7" s="11" customFormat="1" ht="13.5" customHeight="1" outlineLevel="3">
      <c r="A45" s="12"/>
      <c r="B45" s="13"/>
      <c r="C45" s="13"/>
      <c r="D45" s="13"/>
      <c r="E45" s="13"/>
      <c r="F45" s="13"/>
      <c r="G45" s="13"/>
    </row>
    <row r="46" spans="1:7" ht="16.5" customHeight="1" outlineLevel="3" thickBot="1">
      <c r="A46" s="4" t="s">
        <v>32</v>
      </c>
      <c r="B46" s="10"/>
      <c r="C46" s="10"/>
      <c r="D46" s="10"/>
      <c r="E46" s="10"/>
      <c r="F46" s="10"/>
      <c r="G46" s="10"/>
    </row>
    <row r="47" spans="1:7" ht="12.75" customHeight="1" outlineLevel="3" thickBot="1">
      <c r="A47" s="7" t="s">
        <v>33</v>
      </c>
      <c r="B47" s="8">
        <v>6196</v>
      </c>
      <c r="C47" s="8"/>
      <c r="D47" s="8">
        <v>0</v>
      </c>
      <c r="E47" s="8">
        <v>6447</v>
      </c>
      <c r="F47" s="8"/>
      <c r="G47" s="8">
        <v>0</v>
      </c>
    </row>
    <row r="48" spans="1:7" ht="13.5" outlineLevel="3" thickBot="1">
      <c r="A48" s="7" t="s">
        <v>34</v>
      </c>
      <c r="B48" s="8">
        <v>36756</v>
      </c>
      <c r="C48" s="8">
        <v>88449</v>
      </c>
      <c r="D48" s="8">
        <v>22570</v>
      </c>
      <c r="E48" s="8">
        <v>49186</v>
      </c>
      <c r="F48" s="8">
        <v>79636</v>
      </c>
      <c r="G48" s="8">
        <v>25855</v>
      </c>
    </row>
    <row r="49" spans="1:7" ht="13.5" outlineLevel="3" thickBot="1">
      <c r="A49" s="20" t="s">
        <v>35</v>
      </c>
      <c r="B49" s="8">
        <f aca="true" t="shared" si="3" ref="B49:G49">SUM(B47:B48)</f>
        <v>42952</v>
      </c>
      <c r="C49" s="8">
        <f t="shared" si="3"/>
        <v>88449</v>
      </c>
      <c r="D49" s="8">
        <f t="shared" si="3"/>
        <v>22570</v>
      </c>
      <c r="E49" s="8">
        <f t="shared" si="3"/>
        <v>55633</v>
      </c>
      <c r="F49" s="8">
        <f t="shared" si="3"/>
        <v>79636</v>
      </c>
      <c r="G49" s="8">
        <f t="shared" si="3"/>
        <v>25855</v>
      </c>
    </row>
    <row r="50" spans="1:7" s="11" customFormat="1" ht="13.5" customHeight="1" outlineLevel="3">
      <c r="A50" s="12"/>
      <c r="B50" s="13"/>
      <c r="C50" s="13"/>
      <c r="D50" s="13"/>
      <c r="E50" s="13"/>
      <c r="F50" s="13"/>
      <c r="G50" s="13"/>
    </row>
    <row r="51" spans="1:7" ht="16.5" customHeight="1" outlineLevel="3" thickBot="1">
      <c r="A51" s="4" t="s">
        <v>36</v>
      </c>
      <c r="B51" s="10"/>
      <c r="C51" s="10"/>
      <c r="D51" s="10"/>
      <c r="E51" s="10"/>
      <c r="F51" s="10"/>
      <c r="G51" s="10"/>
    </row>
    <row r="52" spans="1:7" ht="12.75" customHeight="1" outlineLevel="3" thickBot="1">
      <c r="A52" s="7" t="s">
        <v>37</v>
      </c>
      <c r="B52" s="8">
        <v>1027</v>
      </c>
      <c r="C52" s="8">
        <v>1260</v>
      </c>
      <c r="D52" s="8">
        <v>1260</v>
      </c>
      <c r="E52" s="8">
        <v>1296</v>
      </c>
      <c r="F52" s="8">
        <v>1296</v>
      </c>
      <c r="G52" s="8">
        <v>1296</v>
      </c>
    </row>
    <row r="53" spans="1:7" ht="25.5" customHeight="1" outlineLevel="3" thickBot="1">
      <c r="A53" s="7" t="s">
        <v>38</v>
      </c>
      <c r="B53" s="8">
        <v>360</v>
      </c>
      <c r="C53" s="8">
        <v>360</v>
      </c>
      <c r="D53" s="8">
        <v>360</v>
      </c>
      <c r="E53" s="8">
        <v>451.416</v>
      </c>
      <c r="F53" s="8">
        <v>469</v>
      </c>
      <c r="G53" s="8">
        <v>451.416</v>
      </c>
    </row>
    <row r="54" spans="1:7" ht="12.75" customHeight="1" outlineLevel="3" thickBot="1">
      <c r="A54" s="7" t="s">
        <v>39</v>
      </c>
      <c r="B54" s="8">
        <v>8477</v>
      </c>
      <c r="C54" s="8">
        <v>2583</v>
      </c>
      <c r="D54" s="8"/>
      <c r="E54" s="8">
        <v>9013</v>
      </c>
      <c r="F54" s="8">
        <v>1430</v>
      </c>
      <c r="G54" s="8"/>
    </row>
    <row r="55" spans="1:7" ht="12.75" customHeight="1" outlineLevel="3" thickBot="1">
      <c r="A55" s="7" t="s">
        <v>65</v>
      </c>
      <c r="B55" s="8">
        <v>88</v>
      </c>
      <c r="C55" s="8">
        <v>44</v>
      </c>
      <c r="D55" s="8"/>
      <c r="E55" s="8">
        <v>213</v>
      </c>
      <c r="F55" s="8"/>
      <c r="G55" s="8">
        <v>0</v>
      </c>
    </row>
    <row r="56" spans="1:7" ht="12.75" customHeight="1" outlineLevel="3" thickBot="1">
      <c r="A56" s="7" t="s">
        <v>40</v>
      </c>
      <c r="B56" s="8">
        <v>5319</v>
      </c>
      <c r="C56" s="8"/>
      <c r="D56" s="8">
        <v>0</v>
      </c>
      <c r="E56" s="8">
        <v>1414</v>
      </c>
      <c r="F56" s="8"/>
      <c r="G56" s="8">
        <v>0</v>
      </c>
    </row>
    <row r="57" spans="1:7" ht="12.75" customHeight="1" outlineLevel="3" thickBot="1">
      <c r="A57" s="7" t="s">
        <v>56</v>
      </c>
      <c r="B57" s="8">
        <v>916</v>
      </c>
      <c r="C57" s="8">
        <v>916</v>
      </c>
      <c r="D57" s="8"/>
      <c r="E57" s="8">
        <v>1797</v>
      </c>
      <c r="F57" s="8"/>
      <c r="G57" s="8">
        <v>0</v>
      </c>
    </row>
    <row r="58" spans="1:7" ht="12.75" customHeight="1" outlineLevel="3" thickBot="1">
      <c r="A58" s="7" t="s">
        <v>41</v>
      </c>
      <c r="B58" s="8"/>
      <c r="C58" s="8">
        <v>86310</v>
      </c>
      <c r="D58" s="8">
        <v>0</v>
      </c>
      <c r="E58" s="8">
        <v>190756</v>
      </c>
      <c r="F58" s="8"/>
      <c r="G58" s="8">
        <v>0</v>
      </c>
    </row>
    <row r="59" spans="1:7" ht="13.5" outlineLevel="3" thickBot="1">
      <c r="A59" s="7" t="s">
        <v>66</v>
      </c>
      <c r="B59" s="8">
        <v>3480</v>
      </c>
      <c r="C59" s="8">
        <v>2594</v>
      </c>
      <c r="D59" s="8"/>
      <c r="E59" s="8">
        <v>1035</v>
      </c>
      <c r="F59" s="8">
        <v>403</v>
      </c>
      <c r="G59" s="8">
        <v>0</v>
      </c>
    </row>
    <row r="60" spans="1:7" ht="25.5" customHeight="1" outlineLevel="3" thickBot="1">
      <c r="A60" s="7" t="s">
        <v>81</v>
      </c>
      <c r="B60" s="8">
        <v>1683</v>
      </c>
      <c r="C60" s="8">
        <v>1549</v>
      </c>
      <c r="D60" s="8"/>
      <c r="E60" s="8">
        <v>2581</v>
      </c>
      <c r="F60" s="8"/>
      <c r="G60" s="8">
        <v>0</v>
      </c>
    </row>
    <row r="61" spans="1:7" ht="12.75" customHeight="1" outlineLevel="3" thickBot="1">
      <c r="A61" s="7" t="s">
        <v>67</v>
      </c>
      <c r="B61" s="8">
        <v>221427</v>
      </c>
      <c r="C61" s="8">
        <v>270000</v>
      </c>
      <c r="D61" s="8">
        <v>0</v>
      </c>
      <c r="E61" s="8">
        <v>582763</v>
      </c>
      <c r="F61" s="8">
        <v>353950</v>
      </c>
      <c r="G61" s="8"/>
    </row>
    <row r="62" spans="1:7" ht="12.75" customHeight="1" outlineLevel="3" thickBot="1">
      <c r="A62" s="7" t="s">
        <v>68</v>
      </c>
      <c r="B62" s="8">
        <v>882</v>
      </c>
      <c r="C62" s="8">
        <v>1323</v>
      </c>
      <c r="D62" s="8">
        <v>809</v>
      </c>
      <c r="E62" s="8">
        <v>1470</v>
      </c>
      <c r="F62" s="8">
        <v>777</v>
      </c>
      <c r="G62" s="8"/>
    </row>
    <row r="63" spans="1:7" ht="13.5" outlineLevel="3" thickBot="1">
      <c r="A63" s="20" t="s">
        <v>42</v>
      </c>
      <c r="B63" s="8">
        <f aca="true" t="shared" si="4" ref="B63:G63">SUM(B52:B62)</f>
        <v>243659</v>
      </c>
      <c r="C63" s="8">
        <f t="shared" si="4"/>
        <v>366939</v>
      </c>
      <c r="D63" s="8">
        <f t="shared" si="4"/>
        <v>2429</v>
      </c>
      <c r="E63" s="8">
        <f t="shared" si="4"/>
        <v>792789.416</v>
      </c>
      <c r="F63" s="8">
        <f t="shared" si="4"/>
        <v>358325</v>
      </c>
      <c r="G63" s="8">
        <f t="shared" si="4"/>
        <v>1747.416</v>
      </c>
    </row>
    <row r="64" spans="1:7" s="11" customFormat="1" ht="13.5" customHeight="1" outlineLevel="3">
      <c r="A64" s="12"/>
      <c r="B64" s="13"/>
      <c r="C64" s="13"/>
      <c r="D64" s="13"/>
      <c r="E64" s="13"/>
      <c r="F64" s="13"/>
      <c r="G64" s="13"/>
    </row>
    <row r="65" spans="1:7" ht="16.5" customHeight="1" outlineLevel="3" thickBot="1">
      <c r="A65" s="4" t="s">
        <v>55</v>
      </c>
      <c r="B65" s="10"/>
      <c r="C65" s="10"/>
      <c r="D65" s="10"/>
      <c r="E65" s="10"/>
      <c r="F65" s="10"/>
      <c r="G65" s="10"/>
    </row>
    <row r="66" spans="1:7" ht="25.5" customHeight="1" outlineLevel="3" thickBot="1">
      <c r="A66" s="7" t="s">
        <v>72</v>
      </c>
      <c r="B66" s="8">
        <v>469</v>
      </c>
      <c r="C66" s="8">
        <v>469</v>
      </c>
      <c r="D66" s="8">
        <v>469</v>
      </c>
      <c r="E66" s="8">
        <v>522</v>
      </c>
      <c r="F66" s="8">
        <v>522</v>
      </c>
      <c r="G66" s="8">
        <v>0</v>
      </c>
    </row>
    <row r="67" spans="1:7" ht="13.5" outlineLevel="3" thickBot="1">
      <c r="A67" s="20" t="s">
        <v>59</v>
      </c>
      <c r="B67" s="8">
        <f aca="true" t="shared" si="5" ref="B67:G67">SUM(B66:B66)</f>
        <v>469</v>
      </c>
      <c r="C67" s="8">
        <f t="shared" si="5"/>
        <v>469</v>
      </c>
      <c r="D67" s="8">
        <f t="shared" si="5"/>
        <v>469</v>
      </c>
      <c r="E67" s="8">
        <f t="shared" si="5"/>
        <v>522</v>
      </c>
      <c r="F67" s="8">
        <f t="shared" si="5"/>
        <v>522</v>
      </c>
      <c r="G67" s="8">
        <f t="shared" si="5"/>
        <v>0</v>
      </c>
    </row>
    <row r="68" spans="1:7" ht="16.5" customHeight="1" outlineLevel="3">
      <c r="A68" s="18"/>
      <c r="B68" s="19"/>
      <c r="C68" s="19"/>
      <c r="D68" s="19"/>
      <c r="E68" s="19"/>
      <c r="F68" s="19"/>
      <c r="G68" s="19"/>
    </row>
    <row r="69" spans="1:7" ht="16.5" customHeight="1" outlineLevel="3" thickBot="1">
      <c r="A69" s="4" t="s">
        <v>43</v>
      </c>
      <c r="B69" s="10"/>
      <c r="C69" s="10"/>
      <c r="D69" s="10"/>
      <c r="E69" s="10"/>
      <c r="F69" s="10"/>
      <c r="G69" s="10"/>
    </row>
    <row r="70" spans="1:7" ht="25.5" customHeight="1" outlineLevel="3" thickBot="1">
      <c r="A70" s="7" t="s">
        <v>69</v>
      </c>
      <c r="B70" s="8">
        <v>4713</v>
      </c>
      <c r="C70" s="8">
        <v>2556</v>
      </c>
      <c r="D70" s="8"/>
      <c r="E70" s="8">
        <v>3627</v>
      </c>
      <c r="F70" s="8"/>
      <c r="G70" s="8">
        <v>0</v>
      </c>
    </row>
    <row r="71" spans="1:7" ht="13.5" outlineLevel="3" thickBot="1">
      <c r="A71" s="7" t="s">
        <v>71</v>
      </c>
      <c r="B71" s="8">
        <v>47845</v>
      </c>
      <c r="C71" s="8"/>
      <c r="D71" s="8"/>
      <c r="E71" s="8">
        <v>37976</v>
      </c>
      <c r="F71" s="8"/>
      <c r="G71" s="8"/>
    </row>
    <row r="72" spans="1:7" ht="13.5" outlineLevel="3" thickBot="1">
      <c r="A72" s="7" t="s">
        <v>76</v>
      </c>
      <c r="B72" s="8">
        <v>2919</v>
      </c>
      <c r="C72" s="8">
        <v>50206</v>
      </c>
      <c r="D72" s="8">
        <v>6276</v>
      </c>
      <c r="E72" s="8">
        <v>25103</v>
      </c>
      <c r="F72" s="8">
        <v>25103</v>
      </c>
      <c r="G72" s="8">
        <v>6276</v>
      </c>
    </row>
    <row r="73" spans="1:7" ht="13.5" outlineLevel="3" thickBot="1">
      <c r="A73" s="7" t="s">
        <v>77</v>
      </c>
      <c r="B73" s="8">
        <v>7019</v>
      </c>
      <c r="C73" s="8">
        <v>36978</v>
      </c>
      <c r="D73" s="8">
        <v>4622</v>
      </c>
      <c r="E73" s="8">
        <v>18489</v>
      </c>
      <c r="F73" s="8">
        <v>18489</v>
      </c>
      <c r="G73" s="8">
        <v>4622</v>
      </c>
    </row>
    <row r="74" spans="1:7" ht="13.5" outlineLevel="3" thickBot="1">
      <c r="A74" s="7" t="s">
        <v>79</v>
      </c>
      <c r="B74" s="8">
        <v>2374</v>
      </c>
      <c r="C74" s="8">
        <v>8599</v>
      </c>
      <c r="D74" s="8">
        <v>36547</v>
      </c>
      <c r="E74" s="8">
        <v>8599</v>
      </c>
      <c r="F74" s="8">
        <v>25798</v>
      </c>
      <c r="G74" s="8">
        <v>10749</v>
      </c>
    </row>
    <row r="75" spans="1:7" ht="13.5" outlineLevel="3" thickBot="1">
      <c r="A75" s="7" t="s">
        <v>80</v>
      </c>
      <c r="B75" s="8">
        <v>3245</v>
      </c>
      <c r="C75" s="8">
        <v>15641</v>
      </c>
      <c r="D75" s="8">
        <v>66474</v>
      </c>
      <c r="E75" s="8">
        <v>15641</v>
      </c>
      <c r="F75" s="8">
        <v>46923</v>
      </c>
      <c r="G75" s="8">
        <v>19551</v>
      </c>
    </row>
    <row r="76" spans="1:7" ht="13.5" outlineLevel="3" thickBot="1">
      <c r="A76" s="20" t="s">
        <v>44</v>
      </c>
      <c r="B76" s="8">
        <f aca="true" t="shared" si="6" ref="B76:G76">SUM(B70:B75)</f>
        <v>68115</v>
      </c>
      <c r="C76" s="8">
        <f t="shared" si="6"/>
        <v>113980</v>
      </c>
      <c r="D76" s="8">
        <f t="shared" si="6"/>
        <v>113919</v>
      </c>
      <c r="E76" s="8">
        <f t="shared" si="6"/>
        <v>109435</v>
      </c>
      <c r="F76" s="8">
        <f t="shared" si="6"/>
        <v>116313</v>
      </c>
      <c r="G76" s="8">
        <f t="shared" si="6"/>
        <v>41198</v>
      </c>
    </row>
    <row r="77" spans="1:7" s="11" customFormat="1" ht="13.5" customHeight="1" outlineLevel="3">
      <c r="A77" s="12"/>
      <c r="B77" s="13"/>
      <c r="C77" s="13"/>
      <c r="D77" s="13"/>
      <c r="E77" s="13"/>
      <c r="F77" s="13"/>
      <c r="G77" s="13"/>
    </row>
    <row r="78" spans="1:7" ht="16.5" customHeight="1" outlineLevel="3" thickBot="1">
      <c r="A78" s="4" t="s">
        <v>45</v>
      </c>
      <c r="B78" s="10"/>
      <c r="C78" s="10"/>
      <c r="D78" s="10"/>
      <c r="E78" s="10"/>
      <c r="F78" s="10"/>
      <c r="G78" s="10"/>
    </row>
    <row r="79" spans="1:7" ht="12.75" customHeight="1" outlineLevel="3" thickBot="1">
      <c r="A79" s="7" t="s">
        <v>46</v>
      </c>
      <c r="B79" s="8">
        <v>54854</v>
      </c>
      <c r="C79" s="8"/>
      <c r="D79" s="8">
        <v>0</v>
      </c>
      <c r="E79" s="8"/>
      <c r="F79" s="8">
        <v>0</v>
      </c>
      <c r="G79" s="8">
        <v>0</v>
      </c>
    </row>
    <row r="80" spans="1:7" ht="12.75" customHeight="1" outlineLevel="3" thickBot="1">
      <c r="A80" s="7" t="s">
        <v>82</v>
      </c>
      <c r="B80" s="8"/>
      <c r="C80" s="8">
        <v>14872</v>
      </c>
      <c r="D80" s="8"/>
      <c r="E80" s="8">
        <v>17120</v>
      </c>
      <c r="F80" s="8">
        <v>17496</v>
      </c>
      <c r="G80" s="8"/>
    </row>
    <row r="81" spans="1:7" ht="13.5" outlineLevel="3" thickBot="1">
      <c r="A81" s="20" t="s">
        <v>47</v>
      </c>
      <c r="B81" s="8">
        <f aca="true" t="shared" si="7" ref="B81:G81">SUM(B79:B80)</f>
        <v>54854</v>
      </c>
      <c r="C81" s="8">
        <f t="shared" si="7"/>
        <v>14872</v>
      </c>
      <c r="D81" s="8">
        <f t="shared" si="7"/>
        <v>0</v>
      </c>
      <c r="E81" s="8">
        <f t="shared" si="7"/>
        <v>17120</v>
      </c>
      <c r="F81" s="8">
        <f t="shared" si="7"/>
        <v>17496</v>
      </c>
      <c r="G81" s="8">
        <f t="shared" si="7"/>
        <v>0</v>
      </c>
    </row>
    <row r="82" spans="1:7" s="11" customFormat="1" ht="13.5" customHeight="1" outlineLevel="3">
      <c r="A82" s="12"/>
      <c r="B82" s="13"/>
      <c r="C82" s="13"/>
      <c r="D82" s="13"/>
      <c r="E82" s="13"/>
      <c r="F82" s="13"/>
      <c r="G82" s="13"/>
    </row>
    <row r="83" spans="1:7" ht="16.5" customHeight="1" outlineLevel="3" thickBot="1">
      <c r="A83" s="4" t="s">
        <v>48</v>
      </c>
      <c r="B83" s="10"/>
      <c r="C83" s="10"/>
      <c r="D83" s="10"/>
      <c r="E83" s="10"/>
      <c r="F83" s="10"/>
      <c r="G83" s="10"/>
    </row>
    <row r="84" spans="1:7" ht="12.75" customHeight="1" outlineLevel="3" thickBot="1">
      <c r="A84" s="7" t="s">
        <v>50</v>
      </c>
      <c r="B84" s="8">
        <v>2520</v>
      </c>
      <c r="C84" s="8">
        <v>180</v>
      </c>
      <c r="D84" s="8"/>
      <c r="E84" s="8">
        <v>2530</v>
      </c>
      <c r="F84" s="8">
        <v>154</v>
      </c>
      <c r="G84" s="8"/>
    </row>
    <row r="85" spans="1:7" ht="13.5" outlineLevel="3" thickBot="1">
      <c r="A85" s="7" t="s">
        <v>51</v>
      </c>
      <c r="B85" s="8">
        <v>1077</v>
      </c>
      <c r="C85" s="8">
        <v>217</v>
      </c>
      <c r="D85" s="8"/>
      <c r="E85" s="8">
        <v>1077</v>
      </c>
      <c r="F85" s="8">
        <v>217</v>
      </c>
      <c r="G85" s="8"/>
    </row>
    <row r="86" spans="1:7" ht="12.75" customHeight="1" outlineLevel="3" thickBot="1">
      <c r="A86" s="7" t="s">
        <v>73</v>
      </c>
      <c r="B86" s="8">
        <v>9000</v>
      </c>
      <c r="C86" s="8">
        <v>4050</v>
      </c>
      <c r="D86" s="8">
        <v>2250</v>
      </c>
      <c r="E86" s="8">
        <v>8500</v>
      </c>
      <c r="F86" s="8">
        <v>4500</v>
      </c>
      <c r="G86" s="8">
        <v>2500</v>
      </c>
    </row>
    <row r="87" spans="1:7" ht="12.75" customHeight="1" outlineLevel="3" thickBot="1">
      <c r="A87" s="7" t="s">
        <v>74</v>
      </c>
      <c r="B87" s="8">
        <v>10350</v>
      </c>
      <c r="C87" s="8">
        <v>2700</v>
      </c>
      <c r="D87" s="8">
        <v>900</v>
      </c>
      <c r="E87" s="8">
        <v>10500</v>
      </c>
      <c r="F87" s="8">
        <v>3000</v>
      </c>
      <c r="G87" s="8"/>
    </row>
    <row r="88" spans="1:7" ht="12.75" customHeight="1" outlineLevel="3" thickBot="1">
      <c r="A88" s="7" t="s">
        <v>75</v>
      </c>
      <c r="B88" s="8">
        <v>0</v>
      </c>
      <c r="C88" s="8">
        <v>4050</v>
      </c>
      <c r="D88" s="8">
        <v>1800</v>
      </c>
      <c r="E88" s="8">
        <v>500</v>
      </c>
      <c r="F88" s="8">
        <v>4000</v>
      </c>
      <c r="G88" s="8">
        <v>2000</v>
      </c>
    </row>
    <row r="89" spans="1:7" ht="13.5" outlineLevel="3" thickBot="1">
      <c r="A89" s="7" t="s">
        <v>70</v>
      </c>
      <c r="B89" s="8">
        <v>400</v>
      </c>
      <c r="C89" s="8">
        <v>1600</v>
      </c>
      <c r="D89" s="8"/>
      <c r="E89" s="8">
        <v>400</v>
      </c>
      <c r="F89" s="8">
        <v>1600</v>
      </c>
      <c r="G89" s="8"/>
    </row>
    <row r="90" spans="1:7" ht="12.75" customHeight="1" outlineLevel="3" thickBot="1">
      <c r="A90" s="7" t="s">
        <v>58</v>
      </c>
      <c r="B90" s="8">
        <v>1800</v>
      </c>
      <c r="C90" s="8">
        <v>14400</v>
      </c>
      <c r="D90" s="8">
        <v>1800</v>
      </c>
      <c r="E90" s="8">
        <v>2000</v>
      </c>
      <c r="F90" s="8">
        <v>16000</v>
      </c>
      <c r="G90" s="8">
        <v>2000</v>
      </c>
    </row>
    <row r="91" spans="1:7" ht="13.5" outlineLevel="3" thickBot="1">
      <c r="A91" s="7" t="s">
        <v>49</v>
      </c>
      <c r="B91" s="8">
        <v>12000</v>
      </c>
      <c r="C91" s="8">
        <v>9000</v>
      </c>
      <c r="D91" s="8"/>
      <c r="E91" s="8">
        <v>16000</v>
      </c>
      <c r="F91" s="8">
        <v>12000</v>
      </c>
      <c r="G91" s="8"/>
    </row>
    <row r="92" spans="1:7" ht="13.5" outlineLevel="3" thickBot="1">
      <c r="A92" s="7" t="s">
        <v>52</v>
      </c>
      <c r="B92" s="8">
        <v>4950</v>
      </c>
      <c r="C92" s="8">
        <v>585</v>
      </c>
      <c r="D92" s="8"/>
      <c r="E92" s="8">
        <v>6600</v>
      </c>
      <c r="F92" s="8">
        <v>780</v>
      </c>
      <c r="G92" s="8"/>
    </row>
    <row r="93" spans="1:7" ht="13.5" outlineLevel="3" thickBot="1">
      <c r="A93" s="7" t="s">
        <v>57</v>
      </c>
      <c r="B93" s="8">
        <v>9000</v>
      </c>
      <c r="C93" s="8">
        <v>8400</v>
      </c>
      <c r="D93" s="8"/>
      <c r="E93" s="8">
        <v>45000</v>
      </c>
      <c r="F93" s="8">
        <v>42000</v>
      </c>
      <c r="G93" s="8"/>
    </row>
    <row r="94" spans="1:7" ht="13.5" outlineLevel="3" thickBot="1">
      <c r="A94" s="20" t="s">
        <v>53</v>
      </c>
      <c r="B94" s="8">
        <f aca="true" t="shared" si="8" ref="B94:G94">SUM(B84:B93)</f>
        <v>51097</v>
      </c>
      <c r="C94" s="8">
        <f t="shared" si="8"/>
        <v>45182</v>
      </c>
      <c r="D94" s="8">
        <f t="shared" si="8"/>
        <v>6750</v>
      </c>
      <c r="E94" s="8">
        <f t="shared" si="8"/>
        <v>93107</v>
      </c>
      <c r="F94" s="8">
        <f t="shared" si="8"/>
        <v>84251</v>
      </c>
      <c r="G94" s="8">
        <f t="shared" si="8"/>
        <v>6500</v>
      </c>
    </row>
    <row r="95" spans="1:7" s="11" customFormat="1" ht="16.5" customHeight="1" outlineLevel="3" thickBot="1">
      <c r="A95" s="14"/>
      <c r="B95" s="15"/>
      <c r="C95" s="15"/>
      <c r="D95" s="15"/>
      <c r="E95" s="15"/>
      <c r="F95" s="15"/>
      <c r="G95" s="15"/>
    </row>
    <row r="96" spans="1:7" s="17" customFormat="1" ht="25.5" customHeight="1" thickBot="1">
      <c r="A96" s="21" t="s">
        <v>54</v>
      </c>
      <c r="B96" s="16">
        <f aca="true" t="shared" si="9" ref="B96:G96">B10+B30+B44+B49+B63+B67+B76+B81+B94</f>
        <v>944233</v>
      </c>
      <c r="C96" s="16">
        <f t="shared" si="9"/>
        <v>1340504</v>
      </c>
      <c r="D96" s="16">
        <f t="shared" si="9"/>
        <v>521793</v>
      </c>
      <c r="E96" s="16">
        <f t="shared" si="9"/>
        <v>1829165.416</v>
      </c>
      <c r="F96" s="16">
        <f t="shared" si="9"/>
        <v>1130944</v>
      </c>
      <c r="G96" s="16">
        <f t="shared" si="9"/>
        <v>135300.416</v>
      </c>
    </row>
  </sheetData>
  <mergeCells count="4">
    <mergeCell ref="A4:G4"/>
    <mergeCell ref="A6:A7"/>
    <mergeCell ref="E6:G6"/>
    <mergeCell ref="B6:D6"/>
  </mergeCells>
  <printOptions/>
  <pageMargins left="0.7874015748031497" right="0.7874015748031497" top="0.7874015748031497" bottom="0.7874015748031497" header="0.5118110236220472" footer="0.5118110236220472"/>
  <pageSetup firstPageNumber="1" useFirstPageNumber="1" fitToHeight="0" fitToWidth="1" horizontalDpi="600" verticalDpi="600" orientation="landscape" paperSize="9" r:id="rId1"/>
  <headerFooter alignWithMargins="0">
    <oddFooter>&amp;C&amp;P</oddFooter>
  </headerFooter>
  <rowBreaks count="3" manualBreakCount="3">
    <brk id="30" max="255" man="1"/>
    <brk id="58" max="6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pospichalova</cp:lastModifiedBy>
  <cp:lastPrinted>2011-06-09T09:18:42Z</cp:lastPrinted>
  <dcterms:created xsi:type="dcterms:W3CDTF">2010-06-02T14:33:32Z</dcterms:created>
  <dcterms:modified xsi:type="dcterms:W3CDTF">2011-06-09T09:18:43Z</dcterms:modified>
  <cp:category/>
  <cp:version/>
  <cp:contentType/>
  <cp:contentStatus/>
</cp:coreProperties>
</file>